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Z:\A_HUMAN RESOURCES\Joe's Share Folder\Web migration\"/>
    </mc:Choice>
  </mc:AlternateContent>
  <xr:revisionPtr revIDLastSave="0" documentId="13_ncr:1_{A0586F81-A3DF-42F7-BE4A-0E337E80E78E}" xr6:coauthVersionLast="36" xr6:coauthVersionMax="36" xr10:uidLastSave="{00000000-0000-0000-0000-000000000000}"/>
  <bookViews>
    <workbookView xWindow="0" yWindow="0" windowWidth="28800" windowHeight="12210" xr2:uid="{00000000-000D-0000-FFFF-FFFF00000000}"/>
  </bookViews>
  <sheets>
    <sheet name="Instructions" sheetId="10" r:id="rId1"/>
    <sheet name="Roster" sheetId="9" r:id="rId2"/>
    <sheet name="20xxFY OPS" sheetId="8" r:id="rId3"/>
    <sheet name="Summer B 20xx" sheetId="6" r:id="rId4"/>
    <sheet name="Fall 20xx" sheetId="1" r:id="rId5"/>
    <sheet name="Spring 20xx" sheetId="3" r:id="rId6"/>
    <sheet name="Summer A 20xx" sheetId="7"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1" i="3" l="1"/>
  <c r="T12" i="3"/>
  <c r="T14" i="3" s="1"/>
  <c r="T13" i="3"/>
  <c r="J6" i="6"/>
  <c r="J5" i="6"/>
  <c r="H14" i="6"/>
  <c r="H13" i="6"/>
  <c r="I13" i="6"/>
  <c r="H12" i="6"/>
  <c r="I12" i="6"/>
  <c r="H11" i="6"/>
  <c r="I11" i="6"/>
  <c r="I14" i="6" l="1"/>
  <c r="J11" i="7"/>
  <c r="J12" i="7"/>
  <c r="J13" i="7"/>
  <c r="K9" i="7"/>
  <c r="K8" i="7"/>
  <c r="K7" i="7"/>
  <c r="K6" i="7"/>
  <c r="K5" i="7"/>
  <c r="J9" i="6"/>
  <c r="J14" i="7" l="1"/>
  <c r="S11" i="3"/>
  <c r="S12" i="3"/>
  <c r="S13" i="3"/>
  <c r="U5" i="3"/>
  <c r="T11" i="1"/>
  <c r="U11" i="1"/>
  <c r="T12" i="1"/>
  <c r="U12" i="1"/>
  <c r="T13" i="1"/>
  <c r="U13" i="1"/>
  <c r="V5" i="1"/>
  <c r="V6" i="1"/>
  <c r="V7" i="1"/>
  <c r="V8" i="1"/>
  <c r="S14" i="3" l="1"/>
  <c r="U14" i="1"/>
  <c r="T14" i="1"/>
  <c r="I13" i="7" l="1"/>
  <c r="H13" i="7"/>
  <c r="G13" i="7"/>
  <c r="F13" i="7"/>
  <c r="E13" i="7"/>
  <c r="D13" i="7"/>
  <c r="C13" i="7"/>
  <c r="B13" i="7"/>
  <c r="I12" i="7"/>
  <c r="H12" i="7"/>
  <c r="G12" i="7"/>
  <c r="F12" i="7"/>
  <c r="E12" i="7"/>
  <c r="D12" i="7"/>
  <c r="C12" i="7"/>
  <c r="B12" i="7"/>
  <c r="I11" i="7"/>
  <c r="H11" i="7"/>
  <c r="G11" i="7"/>
  <c r="F11" i="7"/>
  <c r="E11" i="7"/>
  <c r="D11" i="7"/>
  <c r="C11" i="7"/>
  <c r="B11" i="7"/>
  <c r="M9" i="7"/>
  <c r="P9" i="7" s="1"/>
  <c r="M8" i="7"/>
  <c r="P8" i="7" s="1"/>
  <c r="M7" i="7"/>
  <c r="P7" i="7" s="1"/>
  <c r="M6" i="7"/>
  <c r="P6" i="7" s="1"/>
  <c r="G13" i="6"/>
  <c r="F13" i="6"/>
  <c r="E13" i="6"/>
  <c r="D13" i="6"/>
  <c r="C13" i="6"/>
  <c r="B13" i="6"/>
  <c r="G12" i="6"/>
  <c r="F12" i="6"/>
  <c r="E12" i="6"/>
  <c r="D12" i="6"/>
  <c r="C12" i="6"/>
  <c r="B12" i="6"/>
  <c r="G11" i="6"/>
  <c r="F11" i="6"/>
  <c r="E11" i="6"/>
  <c r="D11" i="6"/>
  <c r="C11" i="6"/>
  <c r="B11" i="6"/>
  <c r="L9" i="6"/>
  <c r="O9" i="6" s="1"/>
  <c r="J8" i="6"/>
  <c r="L8" i="6" s="1"/>
  <c r="O8" i="6" s="1"/>
  <c r="J7" i="6"/>
  <c r="L7" i="6" s="1"/>
  <c r="O7" i="6" s="1"/>
  <c r="L6" i="6"/>
  <c r="O6" i="6" s="1"/>
  <c r="L5" i="6"/>
  <c r="O5" i="6" s="1"/>
  <c r="O6" i="7" l="1"/>
  <c r="O7" i="7"/>
  <c r="O8" i="7"/>
  <c r="O9" i="7"/>
  <c r="N9" i="6"/>
  <c r="N6" i="6"/>
  <c r="N7" i="6"/>
  <c r="N8" i="6"/>
  <c r="J12" i="6"/>
  <c r="K12" i="7"/>
  <c r="B14" i="7"/>
  <c r="D14" i="7"/>
  <c r="F14" i="7"/>
  <c r="H14" i="7"/>
  <c r="C14" i="7"/>
  <c r="E14" i="7"/>
  <c r="G14" i="7"/>
  <c r="I14" i="7"/>
  <c r="C14" i="6"/>
  <c r="E14" i="6"/>
  <c r="G14" i="6"/>
  <c r="B14" i="6"/>
  <c r="D14" i="6"/>
  <c r="F14" i="6"/>
  <c r="K13" i="7"/>
  <c r="M5" i="7"/>
  <c r="P5" i="7" s="1"/>
  <c r="K11" i="7"/>
  <c r="J13" i="6"/>
  <c r="J11" i="6"/>
  <c r="C11" i="1"/>
  <c r="D11" i="1"/>
  <c r="E11" i="1"/>
  <c r="F11" i="1"/>
  <c r="G11" i="1"/>
  <c r="H11" i="1"/>
  <c r="I11" i="1"/>
  <c r="J11" i="1"/>
  <c r="K11" i="1"/>
  <c r="L11" i="1"/>
  <c r="M11" i="1"/>
  <c r="N11" i="1"/>
  <c r="O11" i="1"/>
  <c r="P11" i="1"/>
  <c r="Q11" i="1"/>
  <c r="R11" i="1"/>
  <c r="S11" i="1"/>
  <c r="C12" i="1"/>
  <c r="D12" i="1"/>
  <c r="E12" i="1"/>
  <c r="F12" i="1"/>
  <c r="G12" i="1"/>
  <c r="H12" i="1"/>
  <c r="I12" i="1"/>
  <c r="J12" i="1"/>
  <c r="K12" i="1"/>
  <c r="L12" i="1"/>
  <c r="M12" i="1"/>
  <c r="N12" i="1"/>
  <c r="O12" i="1"/>
  <c r="P12" i="1"/>
  <c r="Q12" i="1"/>
  <c r="R12" i="1"/>
  <c r="S12" i="1"/>
  <c r="C13" i="1"/>
  <c r="D13" i="1"/>
  <c r="E13" i="1"/>
  <c r="F13" i="1"/>
  <c r="G13" i="1"/>
  <c r="H13" i="1"/>
  <c r="I13" i="1"/>
  <c r="J13" i="1"/>
  <c r="K13" i="1"/>
  <c r="L13" i="1"/>
  <c r="M13" i="1"/>
  <c r="N13" i="1"/>
  <c r="O13" i="1"/>
  <c r="P13" i="1"/>
  <c r="Q13" i="1"/>
  <c r="R13" i="1"/>
  <c r="S13" i="1"/>
  <c r="C11" i="3"/>
  <c r="D11" i="3"/>
  <c r="E11" i="3"/>
  <c r="F11" i="3"/>
  <c r="G11" i="3"/>
  <c r="H11" i="3"/>
  <c r="I11" i="3"/>
  <c r="J11" i="3"/>
  <c r="K11" i="3"/>
  <c r="L11" i="3"/>
  <c r="M11" i="3"/>
  <c r="N11" i="3"/>
  <c r="O11" i="3"/>
  <c r="P11" i="3"/>
  <c r="Q11" i="3"/>
  <c r="R11" i="3"/>
  <c r="C12" i="3"/>
  <c r="D12" i="3"/>
  <c r="E12" i="3"/>
  <c r="F12" i="3"/>
  <c r="G12" i="3"/>
  <c r="H12" i="3"/>
  <c r="I12" i="3"/>
  <c r="J12" i="3"/>
  <c r="J14" i="3" s="1"/>
  <c r="K12" i="3"/>
  <c r="L12" i="3"/>
  <c r="L14" i="3" s="1"/>
  <c r="M12" i="3"/>
  <c r="M14" i="3" s="1"/>
  <c r="N12" i="3"/>
  <c r="O12" i="3"/>
  <c r="O14" i="3" s="1"/>
  <c r="P12" i="3"/>
  <c r="Q12" i="3"/>
  <c r="R12" i="3"/>
  <c r="C13" i="3"/>
  <c r="D13" i="3"/>
  <c r="E13" i="3"/>
  <c r="F13" i="3"/>
  <c r="G13" i="3"/>
  <c r="H13" i="3"/>
  <c r="I13" i="3"/>
  <c r="J13" i="3"/>
  <c r="K13" i="3"/>
  <c r="L13" i="3"/>
  <c r="M13" i="3"/>
  <c r="N13" i="3"/>
  <c r="O13" i="3"/>
  <c r="P13" i="3"/>
  <c r="Q13" i="3"/>
  <c r="R13" i="3"/>
  <c r="B11" i="3"/>
  <c r="B13" i="1"/>
  <c r="B12" i="1"/>
  <c r="B13" i="3"/>
  <c r="B12" i="3"/>
  <c r="U9" i="3"/>
  <c r="W9" i="3" s="1"/>
  <c r="Z9" i="3" s="1"/>
  <c r="U8" i="3"/>
  <c r="W8" i="3" s="1"/>
  <c r="Z8" i="3" s="1"/>
  <c r="U7" i="3"/>
  <c r="W7" i="3" s="1"/>
  <c r="Z7" i="3" s="1"/>
  <c r="U6" i="3"/>
  <c r="V9" i="1"/>
  <c r="X8" i="1"/>
  <c r="AA8" i="1" s="1"/>
  <c r="X7" i="1"/>
  <c r="AA7" i="1" s="1"/>
  <c r="X6" i="1"/>
  <c r="AA6" i="1" s="1"/>
  <c r="X5" i="1"/>
  <c r="AA5" i="1" s="1"/>
  <c r="B11" i="1"/>
  <c r="Q14" i="3" l="1"/>
  <c r="R14" i="3"/>
  <c r="D14" i="3"/>
  <c r="Q14" i="1"/>
  <c r="I14" i="1"/>
  <c r="M14" i="1"/>
  <c r="E14" i="1"/>
  <c r="O14" i="1"/>
  <c r="G14" i="1"/>
  <c r="Q7" i="7"/>
  <c r="S7" i="7" s="1"/>
  <c r="P8" i="6"/>
  <c r="R8" i="6" s="1"/>
  <c r="P9" i="6"/>
  <c r="R9" i="6" s="1"/>
  <c r="Q9" i="7"/>
  <c r="S9" i="7" s="1"/>
  <c r="Q6" i="7"/>
  <c r="S6" i="7" s="1"/>
  <c r="O5" i="7"/>
  <c r="Q8" i="7"/>
  <c r="S8" i="7" s="1"/>
  <c r="Y7" i="3"/>
  <c r="Y8" i="3"/>
  <c r="Y9" i="3"/>
  <c r="Z7" i="1"/>
  <c r="Z8" i="1"/>
  <c r="Z6" i="1"/>
  <c r="C14" i="1"/>
  <c r="P6" i="6"/>
  <c r="R6" i="6" s="1"/>
  <c r="N5" i="6"/>
  <c r="P7" i="6"/>
  <c r="R7" i="6" s="1"/>
  <c r="Z5" i="1"/>
  <c r="K14" i="7"/>
  <c r="J14" i="6"/>
  <c r="S14" i="1"/>
  <c r="K14" i="1"/>
  <c r="P14" i="3"/>
  <c r="N14" i="3"/>
  <c r="H14" i="3"/>
  <c r="F14" i="3"/>
  <c r="U13" i="3"/>
  <c r="U11" i="3"/>
  <c r="U12" i="3"/>
  <c r="V11" i="1"/>
  <c r="V13" i="1"/>
  <c r="V12" i="1"/>
  <c r="C14" i="3"/>
  <c r="E14" i="3"/>
  <c r="G14" i="3"/>
  <c r="I14" i="3"/>
  <c r="W6" i="3"/>
  <c r="Z6" i="3" s="1"/>
  <c r="W5" i="3"/>
  <c r="Z5" i="3" s="1"/>
  <c r="B14" i="3"/>
  <c r="D14" i="1"/>
  <c r="F14" i="1"/>
  <c r="H14" i="1"/>
  <c r="J14" i="1"/>
  <c r="L14" i="1"/>
  <c r="N14" i="1"/>
  <c r="P14" i="1"/>
  <c r="R14" i="1"/>
  <c r="B14" i="1"/>
  <c r="X9" i="1"/>
  <c r="AA9" i="1" s="1"/>
  <c r="Q5" i="7" l="1"/>
  <c r="S5" i="7" s="1"/>
  <c r="S11" i="7" s="1"/>
  <c r="D9" i="8" s="1"/>
  <c r="AB8" i="1"/>
  <c r="AD8" i="1" s="1"/>
  <c r="AA8" i="3"/>
  <c r="AC8" i="3" s="1"/>
  <c r="AA7" i="3"/>
  <c r="AC7" i="3" s="1"/>
  <c r="Y6" i="3"/>
  <c r="AA9" i="3"/>
  <c r="AC9" i="3" s="1"/>
  <c r="Z9" i="1"/>
  <c r="AB6" i="1"/>
  <c r="AD6" i="1" s="1"/>
  <c r="AB7" i="1"/>
  <c r="AD7" i="1" s="1"/>
  <c r="P5" i="6"/>
  <c r="R5" i="6" s="1"/>
  <c r="R11" i="6" s="1"/>
  <c r="Y5" i="3"/>
  <c r="AB5" i="1"/>
  <c r="AD5" i="1" s="1"/>
  <c r="U14" i="3"/>
  <c r="V14" i="1"/>
  <c r="AA6" i="3" l="1"/>
  <c r="AC6" i="3" s="1"/>
  <c r="AB9" i="1"/>
  <c r="AD9" i="1" s="1"/>
  <c r="AD11" i="1" s="1"/>
  <c r="D7" i="8" s="1"/>
  <c r="D6" i="8"/>
  <c r="E6" i="8" s="1"/>
  <c r="AA5" i="3"/>
  <c r="AC5" i="3" s="1"/>
  <c r="AC11" i="3" l="1"/>
  <c r="D8" i="8" s="1"/>
  <c r="E7" i="8"/>
  <c r="E8" i="8" l="1"/>
  <c r="E9"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Piazza,Joseph Charles</author>
  </authors>
  <commentList>
    <comment ref="G1" authorId="0" shapeId="0" xr:uid="{00000000-0006-0000-0100-000001000000}">
      <text>
        <r>
          <rPr>
            <b/>
            <sz val="9"/>
            <color indexed="81"/>
            <rFont val="Tahoma"/>
            <family val="2"/>
          </rPr>
          <t>Piazza,Joseph Charles:</t>
        </r>
        <r>
          <rPr>
            <sz val="9"/>
            <color indexed="81"/>
            <rFont val="Tahoma"/>
            <family val="2"/>
          </rPr>
          <t xml:space="preserve">
One year certification</t>
        </r>
      </text>
    </comment>
    <comment ref="H1" authorId="0" shapeId="0" xr:uid="{00000000-0006-0000-0100-000002000000}">
      <text>
        <r>
          <rPr>
            <b/>
            <sz val="9"/>
            <color indexed="81"/>
            <rFont val="Tahoma"/>
            <family val="2"/>
          </rPr>
          <t>Piazza,Joseph Charles:</t>
        </r>
        <r>
          <rPr>
            <sz val="9"/>
            <color indexed="81"/>
            <rFont val="Tahoma"/>
            <family val="2"/>
          </rPr>
          <t xml:space="preserve">
Two year certification
</t>
        </r>
      </text>
    </comment>
    <comment ref="I1" authorId="0" shapeId="0" xr:uid="{00000000-0006-0000-0100-000003000000}">
      <text>
        <r>
          <rPr>
            <b/>
            <sz val="9"/>
            <color indexed="81"/>
            <rFont val="Tahoma"/>
            <family val="2"/>
          </rPr>
          <t>Piazza,Joseph Charles:</t>
        </r>
        <r>
          <rPr>
            <sz val="9"/>
            <color indexed="81"/>
            <rFont val="Tahoma"/>
            <family val="2"/>
          </rPr>
          <t xml:space="preserve">
Two year certification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Piazza,Joseph Charles</author>
  </authors>
  <commentList>
    <comment ref="E4" authorId="0" shapeId="0" xr:uid="{00000000-0006-0000-0200-000001000000}">
      <text>
        <r>
          <rPr>
            <b/>
            <sz val="9"/>
            <color indexed="81"/>
            <rFont val="Tahoma"/>
            <family val="2"/>
          </rPr>
          <t>Piazza,Joseph Charles:</t>
        </r>
        <r>
          <rPr>
            <sz val="9"/>
            <color indexed="81"/>
            <rFont val="Tahoma"/>
            <family val="2"/>
          </rPr>
          <t xml:space="preserve">
Enter your total OPS budget amount here. Can be found on OPS budget report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Piazza,Joseph Charles</author>
  </authors>
  <commentList>
    <comment ref="N4" authorId="0" shapeId="0" xr:uid="{00000000-0006-0000-0300-000001000000}">
      <text>
        <r>
          <rPr>
            <b/>
            <sz val="9"/>
            <color indexed="81"/>
            <rFont val="Tahoma"/>
            <family val="2"/>
          </rPr>
          <t>Piazza,Joseph Charles:</t>
        </r>
        <r>
          <rPr>
            <sz val="9"/>
            <color indexed="81"/>
            <rFont val="Tahoma"/>
            <family val="2"/>
          </rPr>
          <t xml:space="preserve">
Amount paid from your OPS budget. FWS hours
</t>
        </r>
      </text>
    </comment>
    <comment ref="O4" authorId="0" shapeId="0" xr:uid="{00000000-0006-0000-0300-000002000000}">
      <text>
        <r>
          <rPr>
            <b/>
            <sz val="9"/>
            <color indexed="81"/>
            <rFont val="Tahoma"/>
            <family val="2"/>
          </rPr>
          <t>Piazza,Joseph Charles:</t>
        </r>
        <r>
          <rPr>
            <sz val="9"/>
            <color indexed="81"/>
            <rFont val="Tahoma"/>
            <family val="2"/>
          </rPr>
          <t xml:space="preserve">
Amount paid from your budget. Non-FWS hours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Piazza,Joseph Charles</author>
  </authors>
  <commentList>
    <comment ref="Z4" authorId="0" shapeId="0" xr:uid="{00000000-0006-0000-0400-000001000000}">
      <text>
        <r>
          <rPr>
            <b/>
            <sz val="9"/>
            <color indexed="81"/>
            <rFont val="Tahoma"/>
            <family val="2"/>
          </rPr>
          <t>Piazza,Joseph Charles:</t>
        </r>
        <r>
          <rPr>
            <sz val="9"/>
            <color indexed="81"/>
            <rFont val="Tahoma"/>
            <family val="2"/>
          </rPr>
          <t xml:space="preserve">
Amount paid from your OPS budget. FWS hours
</t>
        </r>
      </text>
    </comment>
    <comment ref="AA4" authorId="0" shapeId="0" xr:uid="{00000000-0006-0000-0400-000002000000}">
      <text>
        <r>
          <rPr>
            <b/>
            <sz val="9"/>
            <color indexed="81"/>
            <rFont val="Tahoma"/>
            <family val="2"/>
          </rPr>
          <t>Piazza,Joseph Charles:</t>
        </r>
        <r>
          <rPr>
            <sz val="9"/>
            <color indexed="81"/>
            <rFont val="Tahoma"/>
            <family val="2"/>
          </rPr>
          <t xml:space="preserve">
Amount paid from your budget. Non-FWS hours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Piazza,Joseph Charles</author>
  </authors>
  <commentList>
    <comment ref="Y4" authorId="0" shapeId="0" xr:uid="{00000000-0006-0000-0500-000001000000}">
      <text>
        <r>
          <rPr>
            <b/>
            <sz val="9"/>
            <color indexed="81"/>
            <rFont val="Tahoma"/>
            <family val="2"/>
          </rPr>
          <t>Piazza,Joseph Charles:</t>
        </r>
        <r>
          <rPr>
            <sz val="9"/>
            <color indexed="81"/>
            <rFont val="Tahoma"/>
            <family val="2"/>
          </rPr>
          <t xml:space="preserve">
Amount paid from your OPS budget. FWS hours
</t>
        </r>
      </text>
    </comment>
    <comment ref="Z4" authorId="0" shapeId="0" xr:uid="{00000000-0006-0000-0500-000002000000}">
      <text>
        <r>
          <rPr>
            <b/>
            <sz val="9"/>
            <color indexed="81"/>
            <rFont val="Tahoma"/>
            <family val="2"/>
          </rPr>
          <t>Piazza,Joseph Charles:</t>
        </r>
        <r>
          <rPr>
            <sz val="9"/>
            <color indexed="81"/>
            <rFont val="Tahoma"/>
            <family val="2"/>
          </rPr>
          <t xml:space="preserve">
Amount paid from your budget. Non-FWS hours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Piazza,Joseph Charles</author>
  </authors>
  <commentList>
    <comment ref="O4" authorId="0" shapeId="0" xr:uid="{00000000-0006-0000-0600-000001000000}">
      <text>
        <r>
          <rPr>
            <b/>
            <sz val="9"/>
            <color indexed="81"/>
            <rFont val="Tahoma"/>
            <family val="2"/>
          </rPr>
          <t>Piazza,Joseph Charles:</t>
        </r>
        <r>
          <rPr>
            <sz val="9"/>
            <color indexed="81"/>
            <rFont val="Tahoma"/>
            <family val="2"/>
          </rPr>
          <t xml:space="preserve">
Amount paid from your OPS budget. FWS hours
</t>
        </r>
      </text>
    </comment>
    <comment ref="P4" authorId="0" shapeId="0" xr:uid="{00000000-0006-0000-0600-000002000000}">
      <text>
        <r>
          <rPr>
            <b/>
            <sz val="9"/>
            <color indexed="81"/>
            <rFont val="Tahoma"/>
            <family val="2"/>
          </rPr>
          <t>Piazza,Joseph Charles:</t>
        </r>
        <r>
          <rPr>
            <sz val="9"/>
            <color indexed="81"/>
            <rFont val="Tahoma"/>
            <family val="2"/>
          </rPr>
          <t xml:space="preserve">
Amount paid from your budget. Non-FWS hours</t>
        </r>
      </text>
    </comment>
  </commentList>
</comments>
</file>

<file path=xl/sharedStrings.xml><?xml version="1.0" encoding="utf-8"?>
<sst xmlns="http://schemas.openxmlformats.org/spreadsheetml/2006/main" count="355" uniqueCount="196">
  <si>
    <t>name</t>
  </si>
  <si>
    <t>FWS award</t>
  </si>
  <si>
    <t>total hours:</t>
  </si>
  <si>
    <t>total FWS hours:</t>
  </si>
  <si>
    <t>total OPS hours:</t>
  </si>
  <si>
    <t>% FWS:</t>
  </si>
  <si>
    <t>STAS sample 1</t>
  </si>
  <si>
    <t>STAS sample 2</t>
  </si>
  <si>
    <t>FWS sample 1</t>
  </si>
  <si>
    <t>FWS sample 2</t>
  </si>
  <si>
    <t>OPS sample</t>
  </si>
  <si>
    <t>n/a</t>
  </si>
  <si>
    <t>total salary</t>
  </si>
  <si>
    <t>Semester</t>
  </si>
  <si>
    <t>Input dates</t>
  </si>
  <si>
    <t>Remaining</t>
  </si>
  <si>
    <t>OPS/student assistant pay rates</t>
  </si>
  <si>
    <t>Fringe pool rates</t>
  </si>
  <si>
    <t>http://cms.uflib.ufl.edu/fiscalservices/payroll</t>
  </si>
  <si>
    <t>Fiscal Services budget reports</t>
  </si>
  <si>
    <t>http://cms.uflib.ufl.edu/fiscalservices/budgetreports</t>
  </si>
  <si>
    <t>Fiscal Year Fringe and Level/Step can be found at: https://cms.uflib.ufl.edu/fiscalservices/payroll</t>
  </si>
  <si>
    <t>http://library.ufl.edu/pers/develop/StudentAssistantPay.html</t>
  </si>
  <si>
    <t>Payroll Schedules</t>
  </si>
  <si>
    <t>http://www.fa.ufl.edu/departments/payroll-tax-services/payroll-schedules/#!/-1/</t>
  </si>
  <si>
    <t>Pay Rate</t>
  </si>
  <si>
    <t>Total Semester Earnings</t>
  </si>
  <si>
    <t>Libraries Paid (FWS)</t>
  </si>
  <si>
    <t>Libraries Paid (Non-FWS)</t>
  </si>
  <si>
    <t>Libraries Paid - Total</t>
  </si>
  <si>
    <t>Total Hours</t>
  </si>
  <si>
    <r>
      <rPr>
        <b/>
        <sz val="10"/>
        <rFont val="Arial"/>
        <family val="2"/>
      </rPr>
      <t>Total Semester Earnings:</t>
    </r>
    <r>
      <rPr>
        <sz val="10"/>
        <rFont val="Arial"/>
        <family val="2"/>
      </rPr>
      <t xml:space="preserve"> Pay Rate x Total Hours. Fringe not included</t>
    </r>
  </si>
  <si>
    <r>
      <rPr>
        <b/>
        <sz val="10"/>
        <rFont val="Arial"/>
        <family val="2"/>
      </rPr>
      <t>Libraries Paid (Non-FWS):</t>
    </r>
    <r>
      <rPr>
        <sz val="10"/>
        <rFont val="Arial"/>
        <family val="2"/>
      </rPr>
      <t xml:space="preserve"> Amount your department paid. STAS or OPSN salary plan (Total semester earnings - FWS award amount)</t>
    </r>
  </si>
  <si>
    <r>
      <rPr>
        <b/>
        <sz val="10"/>
        <rFont val="Arial"/>
        <family val="2"/>
      </rPr>
      <t>Libraries Paid (FWS):</t>
    </r>
    <r>
      <rPr>
        <sz val="10"/>
        <rFont val="Arial"/>
        <family val="2"/>
      </rPr>
      <t xml:space="preserve"> Amount your department paid with the FWS award. FWSP salary plan</t>
    </r>
  </si>
  <si>
    <r>
      <t xml:space="preserve">Libraries Paid - Total: </t>
    </r>
    <r>
      <rPr>
        <sz val="10"/>
        <rFont val="Arial"/>
        <family val="2"/>
      </rPr>
      <t>Total salary cost</t>
    </r>
    <r>
      <rPr>
        <b/>
        <sz val="10"/>
        <rFont val="Arial"/>
        <family val="2"/>
      </rPr>
      <t xml:space="preserve"> </t>
    </r>
    <r>
      <rPr>
        <sz val="10"/>
        <rFont val="Arial"/>
        <family val="2"/>
      </rPr>
      <t>to department with FWS discount factored in. Fringe not included.</t>
    </r>
  </si>
  <si>
    <t>&lt;Department Name&gt; 20xxFY OPS budget summary</t>
  </si>
  <si>
    <t>20xxFY OPS Allocation</t>
  </si>
  <si>
    <t>Summer B 20xx</t>
  </si>
  <si>
    <t>Fall 20xx</t>
  </si>
  <si>
    <t>Spring 20xx</t>
  </si>
  <si>
    <t>Summer A 20xx</t>
  </si>
  <si>
    <t>Summer A 20xx total</t>
  </si>
  <si>
    <t>FY20xx fringe</t>
  </si>
  <si>
    <t>Fall 20xx total</t>
  </si>
  <si>
    <t>Summer 20xx B total</t>
  </si>
  <si>
    <t xml:space="preserve">FY20xx fringe </t>
  </si>
  <si>
    <t>Spring 20xx total</t>
  </si>
  <si>
    <t>First name</t>
  </si>
  <si>
    <t>Last name</t>
  </si>
  <si>
    <t>Dept</t>
  </si>
  <si>
    <t>UFID</t>
  </si>
  <si>
    <t>GatorLink</t>
  </si>
  <si>
    <t>ALEPH</t>
  </si>
  <si>
    <t>FERPA date (One Year)</t>
  </si>
  <si>
    <t>Compliance Date        (Two Years)</t>
  </si>
  <si>
    <t>Maintaining a Safe Campus Date (Two Years)</t>
  </si>
  <si>
    <t>Date of Hire</t>
  </si>
  <si>
    <t>Hired level/step</t>
  </si>
  <si>
    <t>Hired pay plan</t>
  </si>
  <si>
    <t>Last level/step</t>
  </si>
  <si>
    <t>Date last level/step</t>
  </si>
  <si>
    <t xml:space="preserve">Expected Gratuation </t>
  </si>
  <si>
    <t>e-Mail</t>
  </si>
  <si>
    <t>First Name</t>
  </si>
  <si>
    <t>Last Name</t>
  </si>
  <si>
    <t>####-####</t>
  </si>
  <si>
    <t>Level 1 Step 1</t>
  </si>
  <si>
    <t>FWSP</t>
  </si>
  <si>
    <t>Level 1, Step 2</t>
  </si>
  <si>
    <t>Summer, 2019</t>
  </si>
  <si>
    <t>STAS</t>
  </si>
  <si>
    <t>N/A</t>
  </si>
  <si>
    <t>Level 4, Step 3</t>
  </si>
  <si>
    <t>Summer, 2020</t>
  </si>
  <si>
    <t>Level 1 Step 2</t>
  </si>
  <si>
    <t>Current employees</t>
  </si>
  <si>
    <t>Missing Information</t>
  </si>
  <si>
    <t>Terminated employees</t>
  </si>
  <si>
    <t xml:space="preserve">Issues </t>
  </si>
  <si>
    <t>Setting up the spreadsheet</t>
  </si>
  <si>
    <t>2. Ensure FY fringe rates are correct</t>
  </si>
  <si>
    <t>3. Please note that as you add/remove employees, formulas may need to be adjusted to incorporate correct cell ranges</t>
  </si>
  <si>
    <t>Forecasting semesterly expenses</t>
  </si>
  <si>
    <t>1. Enter FWS employee names in appropriate area of column A</t>
  </si>
  <si>
    <t>2. Enter OPS employee names in appropriate area of column A</t>
  </si>
  <si>
    <t>3. Enter STAS employee names in appropriate area of column A</t>
  </si>
  <si>
    <t xml:space="preserve">4. Project weekly hours for each employee </t>
  </si>
  <si>
    <t xml:space="preserve">5. Enter hourly pay rate for each employee </t>
  </si>
  <si>
    <t>6. Enter FWS award amounts</t>
  </si>
  <si>
    <t>Double-checking forecasted expenses</t>
  </si>
  <si>
    <t>1. Compare projected hours against payable time detail or summary (my.ufl.edu Main Menu&gt;Human Resources&gt;Manager Self Service&gt;Time Management&gt;View Time&gt;Payable Time Detail -OR- Payable Time Summary)</t>
  </si>
  <si>
    <t>2. Make adjustments as necessary and the spreadsheet will recalculate automatically</t>
  </si>
  <si>
    <t>Formulas</t>
  </si>
  <si>
    <t>Most of this spreadsheet is basic data entry and basic arithmetic, but there are a couple formulas that may not be terribly familiar to some:</t>
  </si>
  <si>
    <t>→</t>
  </si>
  <si>
    <t>This prevents the spreadsheet from entering a negative number in this field if your FWS employee does not use their entire award amount</t>
  </si>
  <si>
    <r>
      <t xml:space="preserve">Column </t>
    </r>
    <r>
      <rPr>
        <b/>
        <sz val="11"/>
        <color theme="1"/>
        <rFont val="Calibri"/>
        <family val="2"/>
      </rPr>
      <t>Libraries Paid - Total</t>
    </r>
    <r>
      <rPr>
        <sz val="11"/>
        <color theme="1"/>
        <rFont val="Calibri"/>
        <family val="2"/>
      </rPr>
      <t xml:space="preserve"> uses the formula </t>
    </r>
    <r>
      <rPr>
        <b/>
        <sz val="11"/>
        <color theme="1"/>
        <rFont val="Calibri"/>
        <family val="2"/>
      </rPr>
      <t>"=Libaries Paid (FWS) + Libraries Paid (Non-FWS)"</t>
    </r>
    <r>
      <rPr>
        <sz val="11"/>
        <color theme="1"/>
        <rFont val="Calibri"/>
        <family val="2"/>
      </rPr>
      <t xml:space="preserve"> to account for total cost to the department before applying fringe</t>
    </r>
  </si>
  <si>
    <t>This formula adds the FWS-adjusted cost and non-FWS cost to the department.</t>
  </si>
  <si>
    <t>Conditional Formatting</t>
  </si>
  <si>
    <t>As the different users of this spreadsheet have different needs, conditional formatting is not set up already. Here are a couple of suggested possible uses:</t>
  </si>
  <si>
    <t>Use conditional formatting to catch scheduling issues, like a FWS/STAS employee working more than 20 hours in a F-TH period</t>
  </si>
  <si>
    <t>Enrolled students should not typically work more than 20 hours without having submitted an hours extension form (see link below)</t>
  </si>
  <si>
    <t>Use conditional formatting to highlight student assistants not using entire FWS award</t>
  </si>
  <si>
    <t>Budget planning, end of term project planning, etc.</t>
  </si>
  <si>
    <t>Useful links</t>
  </si>
  <si>
    <t>OPS budget reports:</t>
  </si>
  <si>
    <t>Student assistant pay rates:</t>
  </si>
  <si>
    <t>Fringe pool rates:</t>
  </si>
  <si>
    <t>Hours extension form:</t>
  </si>
  <si>
    <t xml:space="preserve">This formula calculates the adjusted cost to the department for FWS hours. The library department pays 25% of the hourly wage. </t>
  </si>
  <si>
    <r>
      <t xml:space="preserve">In the example provided in </t>
    </r>
    <r>
      <rPr>
        <i/>
        <sz val="11"/>
        <color theme="1"/>
        <rFont val="Calibri"/>
        <family val="2"/>
        <scheme val="minor"/>
      </rPr>
      <t>Fall 20xx</t>
    </r>
    <r>
      <rPr>
        <sz val="11"/>
        <color theme="1"/>
        <rFont val="Calibri"/>
        <family val="2"/>
        <scheme val="minor"/>
      </rPr>
      <t>, "FWS Sample 1" goes over their award amount and the overage is properly computed</t>
    </r>
  </si>
  <si>
    <t>"FWS Sample 2" does not use their whole award amount, so without using the MAX function, their non-FWS remainder would become a negative amount, messing up further budget calculations</t>
  </si>
  <si>
    <t xml:space="preserve">Note: These formulas accurately track the actual ongoing cost for FWS students only if the student starts the semester on the FWS salary plan. Also, these formulas do not track FWEP students, and thus these students should be tracked separately. </t>
  </si>
  <si>
    <r>
      <t xml:space="preserve">Column </t>
    </r>
    <r>
      <rPr>
        <b/>
        <sz val="11"/>
        <color theme="1"/>
        <rFont val="Calibri"/>
        <family val="2"/>
        <scheme val="minor"/>
      </rPr>
      <t>Libraries Paid (Non-FWS)</t>
    </r>
    <r>
      <rPr>
        <sz val="11"/>
        <color theme="1"/>
        <rFont val="Calibri"/>
        <family val="2"/>
        <scheme val="minor"/>
      </rPr>
      <t xml:space="preserve"> uses the formula </t>
    </r>
    <r>
      <rPr>
        <b/>
        <sz val="11"/>
        <color theme="1"/>
        <rFont val="Calibri"/>
        <family val="2"/>
        <scheme val="minor"/>
      </rPr>
      <t xml:space="preserve">=MAX(0,Total Semester Earnings-FWS award) </t>
    </r>
    <r>
      <rPr>
        <sz val="11"/>
        <color theme="1"/>
        <rFont val="Calibri"/>
        <family val="2"/>
        <scheme val="minor"/>
      </rPr>
      <t xml:space="preserve"> to account for wages paid beyond the award amount</t>
    </r>
  </si>
  <si>
    <r>
      <t xml:space="preserve">Column </t>
    </r>
    <r>
      <rPr>
        <b/>
        <sz val="11"/>
        <color theme="1"/>
        <rFont val="Calibri"/>
        <family val="2"/>
      </rPr>
      <t>Libraries Paid (FWS)</t>
    </r>
    <r>
      <rPr>
        <sz val="11"/>
        <color theme="1"/>
        <rFont val="Calibri"/>
        <family val="2"/>
      </rPr>
      <t xml:space="preserve"> uses the formula </t>
    </r>
    <r>
      <rPr>
        <b/>
        <sz val="11"/>
        <color theme="1"/>
        <rFont val="Calibri"/>
        <family val="2"/>
      </rPr>
      <t>=IF(Total Semester Earnings&gt;=FWS Award, FWS Award/4, Total Semester Earnings/4)</t>
    </r>
  </si>
  <si>
    <t>https://www.sfa.ufl.edu/pdf/HoursExtension.pdf</t>
  </si>
  <si>
    <t>Fall '20 pay rate</t>
  </si>
  <si>
    <t>Fall '20 award</t>
  </si>
  <si>
    <t>Spring '20  pay rate</t>
  </si>
  <si>
    <t>Spring '20 award</t>
  </si>
  <si>
    <t>Summer '20 pay rate</t>
  </si>
  <si>
    <t>Summer A '20 award</t>
  </si>
  <si>
    <t>55xxxxx</t>
  </si>
  <si>
    <t>OPSN</t>
  </si>
  <si>
    <r>
      <t xml:space="preserve">Budget: </t>
    </r>
    <r>
      <rPr>
        <sz val="10"/>
        <color theme="1"/>
        <rFont val="Arial"/>
        <family val="2"/>
      </rPr>
      <t>Department ID</t>
    </r>
  </si>
  <si>
    <t>wk 1: 5/1-5/7</t>
  </si>
  <si>
    <t>wk 2: 5/8-5/14</t>
  </si>
  <si>
    <t>wk 3: 5/15-5/21</t>
  </si>
  <si>
    <t>wk 4: 5/22-5/28</t>
  </si>
  <si>
    <t>wk 5: 5/29-6/4</t>
  </si>
  <si>
    <t>wk 6: 6/5-6/11</t>
  </si>
  <si>
    <t>wk 7: 6/12-6/18</t>
  </si>
  <si>
    <t>wk 8: 6/19-6/25</t>
  </si>
  <si>
    <t>wk 9: 6/26-6/30</t>
  </si>
  <si>
    <t>$xxxxxxx</t>
  </si>
  <si>
    <t>Actual Cost</t>
  </si>
  <si>
    <t>Projected Cost</t>
  </si>
  <si>
    <t>1. Update week date ranges, fiscal year, etc. (Each week is Friday-Thursday.)</t>
  </si>
  <si>
    <t>HIPAA* (One Year)</t>
  </si>
  <si>
    <t xml:space="preserve">*Health Science Libraries only </t>
  </si>
  <si>
    <t>wk 17: 4/30-5/6</t>
  </si>
  <si>
    <t>wk 1: 8/13-8/19</t>
  </si>
  <si>
    <t>wk 2: 8/20-8/26</t>
  </si>
  <si>
    <t>wk 3: 8/27-9/2</t>
  </si>
  <si>
    <t>wk 4: 9/3-9/9</t>
  </si>
  <si>
    <t>wk 5: 9/10-9/16</t>
  </si>
  <si>
    <t>wk 6: 9/17-9/23</t>
  </si>
  <si>
    <t>wk 7: 9/24-9/30</t>
  </si>
  <si>
    <t>wk 8: 10/1-10/7</t>
  </si>
  <si>
    <t>wk 9: 10/8-10/14</t>
  </si>
  <si>
    <t>wk 10: 10/15-10/21</t>
  </si>
  <si>
    <t>wk 11: 10/22-10/28</t>
  </si>
  <si>
    <t>wk 12: 10/29-11/4</t>
  </si>
  <si>
    <t>wk 13: 11/5-11/11</t>
  </si>
  <si>
    <t>wk 14: 11/12-11/18</t>
  </si>
  <si>
    <t>wk 15: 11/19-11/25</t>
  </si>
  <si>
    <t>wk 16: 11/26-12/2</t>
  </si>
  <si>
    <t>wk 17: 12/3-12/9</t>
  </si>
  <si>
    <t>wk 18: 12/10-12/16</t>
  </si>
  <si>
    <t>wk 19: 12/17-12/23</t>
  </si>
  <si>
    <t>Fall 20xx OPS: 8/13/21-12/24/21</t>
  </si>
  <si>
    <t>wk 1: 12/24-12/30</t>
  </si>
  <si>
    <t>wk 2: 12/31-1/6</t>
  </si>
  <si>
    <t>wk 3: 1/7-1/13</t>
  </si>
  <si>
    <t>wk 4: 1/14-1/20</t>
  </si>
  <si>
    <t>wk 5: 1/21-1/27</t>
  </si>
  <si>
    <t>wk 6: 1/28-2/3</t>
  </si>
  <si>
    <t>wk 7: 2/4-2/10</t>
  </si>
  <si>
    <t>wk 8: 2/11-2/17</t>
  </si>
  <si>
    <t>wk 9: 2/18-2/24</t>
  </si>
  <si>
    <t>wk 10: 2/25-3/3</t>
  </si>
  <si>
    <t>wk 11: 3/4-3/10</t>
  </si>
  <si>
    <t>wk 12: 3/11-3/17</t>
  </si>
  <si>
    <t>wk 13: 3/18-3/24</t>
  </si>
  <si>
    <t>wk 14: 3/25-3/31</t>
  </si>
  <si>
    <t>wk 15: 4/1-4/7</t>
  </si>
  <si>
    <t>wk 16: 4/8-4/14</t>
  </si>
  <si>
    <t>wk 17: 4/15-4/23</t>
  </si>
  <si>
    <t>wk 17: 4/22-4/28</t>
  </si>
  <si>
    <t>Spring 20xx OPS: 12/24/21-5/5/22</t>
  </si>
  <si>
    <t>Summer A 20xx OPS: 5/6/22-6/??/22</t>
  </si>
  <si>
    <t>Summer B 20xx OPS: 7/1/21-8/20/21</t>
  </si>
  <si>
    <t>wk 1: 7/2-7/8</t>
  </si>
  <si>
    <t>wk 2: 7/9-7/15</t>
  </si>
  <si>
    <t>wk 3: 7/16-7/22</t>
  </si>
  <si>
    <t>wk 4: 7/23-7/29</t>
  </si>
  <si>
    <t>wk 5: 7/30-8/5</t>
  </si>
  <si>
    <t>wk 6: 8/6-8/12</t>
  </si>
  <si>
    <t>7/2/21-8/12/21</t>
  </si>
  <si>
    <t>8/13/21-12/23/21</t>
  </si>
  <si>
    <t>12/24/21-5/6/22</t>
  </si>
  <si>
    <t>5/7/22- ????</t>
  </si>
  <si>
    <t>https://hr.uflib.ufl.edu/current-employees/salary-structure/</t>
  </si>
  <si>
    <t>https://businessservices.uflib.ufl.edu/budget-reports/</t>
  </si>
  <si>
    <t>https://hr.ufl.edu/manager-resources/classification-compensation/compensation/fringe-benefits-pool/</t>
  </si>
  <si>
    <t>https://docs.erp.ufl.edu/appnet/UnityForm.aspx?d1=Aevgc9DOEEvVy4NeYH1KIXKcwIZov90q2IbdntTlZ0ALTCyi7YstV7tdT4KfcbUjdNzJGDv1K5WR0FSZ6kjAEEnyuXukC2f4KAp4SgzXRNrQ1ymXfY3PpX8Ef0rPlu1Uf6aJ%2fHjy3stzHR%2f7ODue0zhnxKye%2f%2fUY6NEP4kf74PWiy0U0%2bkHjsC8%2b%2fs5R%2fORoBEW%2fK2WmAdWzLQhIrA4k6uE%3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</si>
</sst>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quot;$&quot;#,##0"/>
    <numFmt numFmtId="166" formatCode="0.0%"/>
    <numFmt numFmtId="167" formatCode="m/d/yy;@"/>
  </numFmts>
  <fonts count="2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0"/>
      <color theme="1"/>
      <name val="Arial"/>
      <family val="2"/>
    </font>
    <font>
      <u/>
      <sz val="10"/>
      <color theme="10"/>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sz val="9"/>
      <name val="Arial"/>
      <family val="2"/>
    </font>
    <font>
      <b/>
      <u/>
      <sz val="11"/>
      <color theme="1"/>
      <name val="Calibri"/>
      <family val="2"/>
      <scheme val="minor"/>
    </font>
    <font>
      <b/>
      <sz val="11"/>
      <color rgb="FFFF0000"/>
      <name val="Calibri"/>
      <family val="2"/>
      <scheme val="minor"/>
    </font>
    <font>
      <sz val="11"/>
      <color theme="1"/>
      <name val="Calibri"/>
      <family val="2"/>
    </font>
    <font>
      <b/>
      <sz val="11"/>
      <color theme="1"/>
      <name val="Calibri"/>
      <family val="2"/>
    </font>
    <font>
      <i/>
      <sz val="11"/>
      <color theme="1"/>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59999389629810485"/>
        <bgColor indexed="64"/>
      </patternFill>
    </fill>
    <fill>
      <patternFill patternType="solid">
        <fgColor theme="1"/>
        <bgColor indexed="64"/>
      </patternFill>
    </fill>
    <fill>
      <patternFill patternType="solid">
        <fgColor theme="2" tint="-9.9978637043366805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5" fillId="0" borderId="0"/>
    <xf numFmtId="0" fontId="6" fillId="0" borderId="0">
      <alignment vertical="top"/>
    </xf>
    <xf numFmtId="0" fontId="16" fillId="0" borderId="0" applyNumberFormat="0" applyFill="0" applyBorder="0" applyAlignment="0" applyProtection="0"/>
  </cellStyleXfs>
  <cellXfs count="128">
    <xf numFmtId="0" fontId="0" fillId="0" borderId="0" xfId="0"/>
    <xf numFmtId="0" fontId="6" fillId="0" borderId="0" xfId="0" applyFont="1" applyFill="1"/>
    <xf numFmtId="0" fontId="7" fillId="0" borderId="0" xfId="0" applyFont="1" applyFill="1" applyAlignment="1">
      <alignment horizontal="center" vertical="center"/>
    </xf>
    <xf numFmtId="0" fontId="7" fillId="0" borderId="0" xfId="0" applyFont="1" applyFill="1" applyAlignment="1">
      <alignment horizontal="center" vertical="center" wrapText="1"/>
    </xf>
    <xf numFmtId="164" fontId="7" fillId="0" borderId="0" xfId="0" applyNumberFormat="1" applyFont="1" applyFill="1" applyAlignment="1">
      <alignment horizontal="center" vertical="center" wrapText="1"/>
    </xf>
    <xf numFmtId="0" fontId="6" fillId="0" borderId="1" xfId="0" applyFont="1" applyFill="1" applyBorder="1"/>
    <xf numFmtId="0" fontId="6" fillId="0" borderId="1" xfId="0" applyFont="1" applyFill="1" applyBorder="1" applyAlignment="1">
      <alignment horizontal="right"/>
    </xf>
    <xf numFmtId="164" fontId="6" fillId="0" borderId="1" xfId="0" applyNumberFormat="1" applyFont="1" applyFill="1" applyBorder="1"/>
    <xf numFmtId="165" fontId="6" fillId="0" borderId="1" xfId="0" applyNumberFormat="1" applyFont="1" applyFill="1" applyBorder="1"/>
    <xf numFmtId="164" fontId="6" fillId="0" borderId="3" xfId="0" applyNumberFormat="1" applyFont="1" applyFill="1" applyBorder="1"/>
    <xf numFmtId="0" fontId="6" fillId="0" borderId="0" xfId="0" applyFont="1" applyFill="1" applyAlignment="1">
      <alignment horizontal="right"/>
    </xf>
    <xf numFmtId="164" fontId="6" fillId="0" borderId="0" xfId="0" applyNumberFormat="1" applyFont="1" applyFill="1"/>
    <xf numFmtId="165" fontId="6" fillId="0" borderId="0" xfId="0" applyNumberFormat="1" applyFont="1" applyFill="1" applyBorder="1"/>
    <xf numFmtId="0" fontId="7" fillId="0" borderId="0" xfId="0" applyFont="1" applyFill="1" applyAlignment="1">
      <alignment horizontal="right"/>
    </xf>
    <xf numFmtId="164" fontId="6" fillId="0" borderId="0" xfId="0" applyNumberFormat="1" applyFont="1" applyFill="1" applyAlignment="1">
      <alignment horizontal="right"/>
    </xf>
    <xf numFmtId="9" fontId="6" fillId="0" borderId="0" xfId="0" applyNumberFormat="1" applyFont="1" applyFill="1" applyAlignment="1">
      <alignment horizontal="right"/>
    </xf>
    <xf numFmtId="0" fontId="7" fillId="0" borderId="0" xfId="0" applyFont="1" applyFill="1" applyAlignment="1">
      <alignment horizontal="center" vertical="center" wrapText="1" shrinkToFit="1"/>
    </xf>
    <xf numFmtId="166" fontId="6" fillId="0" borderId="2" xfId="0" applyNumberFormat="1" applyFont="1" applyFill="1" applyBorder="1"/>
    <xf numFmtId="0" fontId="7" fillId="0" borderId="3" xfId="0" applyFont="1" applyFill="1" applyBorder="1" applyAlignment="1">
      <alignment horizontal="center" vertical="center"/>
    </xf>
    <xf numFmtId="164" fontId="7" fillId="0" borderId="6" xfId="0" applyNumberFormat="1" applyFont="1" applyFill="1" applyBorder="1"/>
    <xf numFmtId="0" fontId="8" fillId="0" borderId="0" xfId="0" applyFont="1"/>
    <xf numFmtId="164" fontId="8" fillId="0" borderId="0" xfId="0" applyNumberFormat="1" applyFont="1"/>
    <xf numFmtId="164" fontId="0" fillId="0" borderId="0" xfId="0" applyNumberFormat="1"/>
    <xf numFmtId="164" fontId="9" fillId="0" borderId="0" xfId="1" applyNumberFormat="1"/>
    <xf numFmtId="0" fontId="0" fillId="0" borderId="1" xfId="0" applyBorder="1"/>
    <xf numFmtId="164" fontId="0" fillId="0" borderId="1" xfId="0" applyNumberFormat="1" applyBorder="1"/>
    <xf numFmtId="0" fontId="9" fillId="0" borderId="0" xfId="1"/>
    <xf numFmtId="0" fontId="7" fillId="0" borderId="0" xfId="0" applyFont="1" applyFill="1"/>
    <xf numFmtId="0" fontId="0" fillId="0" borderId="0" xfId="0" applyBorder="1"/>
    <xf numFmtId="164" fontId="0" fillId="0" borderId="0" xfId="0" applyNumberFormat="1" applyBorder="1"/>
    <xf numFmtId="164" fontId="6" fillId="0" borderId="1" xfId="0" applyNumberFormat="1" applyFont="1" applyFill="1" applyBorder="1" applyAlignment="1">
      <alignment horizontal="right"/>
    </xf>
    <xf numFmtId="0" fontId="14" fillId="5" borderId="1" xfId="5" applyFont="1" applyFill="1" applyBorder="1" applyAlignment="1">
      <alignment horizontal="center" vertical="center" wrapText="1"/>
    </xf>
    <xf numFmtId="49" fontId="14" fillId="5" borderId="1" xfId="5" applyNumberFormat="1" applyFont="1" applyFill="1" applyBorder="1" applyAlignment="1">
      <alignment horizontal="center" vertical="center" wrapText="1"/>
    </xf>
    <xf numFmtId="164" fontId="14" fillId="5" borderId="1" xfId="5" applyNumberFormat="1" applyFont="1" applyFill="1" applyBorder="1" applyAlignment="1">
      <alignment horizontal="center" vertical="center" wrapText="1"/>
    </xf>
    <xf numFmtId="0" fontId="14" fillId="0" borderId="0" xfId="5" applyFont="1" applyAlignment="1">
      <alignment horizontal="center" vertical="center"/>
    </xf>
    <xf numFmtId="49" fontId="15" fillId="0" borderId="1" xfId="6" applyNumberFormat="1" applyFont="1" applyFill="1" applyBorder="1" applyAlignment="1">
      <alignment horizontal="center" vertical="center" wrapText="1"/>
    </xf>
    <xf numFmtId="0" fontId="15" fillId="0" borderId="1" xfId="6" applyNumberFormat="1" applyFont="1" applyFill="1" applyBorder="1" applyAlignment="1">
      <alignment horizontal="center" vertical="center" wrapText="1"/>
    </xf>
    <xf numFmtId="0" fontId="15" fillId="0" borderId="1" xfId="5" applyFont="1" applyFill="1" applyBorder="1" applyAlignment="1">
      <alignment horizontal="center" vertical="center"/>
    </xf>
    <xf numFmtId="14" fontId="15" fillId="0" borderId="1" xfId="4" applyNumberFormat="1" applyFont="1" applyFill="1" applyBorder="1" applyAlignment="1">
      <alignment horizontal="center" vertical="center"/>
    </xf>
    <xf numFmtId="14" fontId="15" fillId="0" borderId="1" xfId="5" applyNumberFormat="1" applyFont="1" applyFill="1" applyBorder="1" applyAlignment="1">
      <alignment horizontal="center" vertical="center"/>
    </xf>
    <xf numFmtId="14" fontId="15" fillId="0" borderId="1" xfId="6" applyNumberFormat="1" applyFont="1" applyFill="1" applyBorder="1" applyAlignment="1">
      <alignment horizontal="center" vertical="center" wrapText="1"/>
    </xf>
    <xf numFmtId="0" fontId="15" fillId="0" borderId="1" xfId="6" applyFont="1" applyFill="1" applyBorder="1">
      <alignment vertical="top"/>
    </xf>
    <xf numFmtId="49" fontId="15" fillId="0" borderId="1" xfId="4" applyNumberFormat="1" applyFont="1" applyFill="1" applyBorder="1" applyAlignment="1">
      <alignment horizontal="center" vertical="center" wrapText="1"/>
    </xf>
    <xf numFmtId="0" fontId="15" fillId="0" borderId="1" xfId="6" applyFont="1" applyFill="1" applyBorder="1" applyAlignment="1">
      <alignment horizontal="center" vertical="center"/>
    </xf>
    <xf numFmtId="14" fontId="15" fillId="0" borderId="1" xfId="6" applyNumberFormat="1" applyFont="1" applyFill="1" applyBorder="1" applyAlignment="1">
      <alignment horizontal="center" vertical="center"/>
    </xf>
    <xf numFmtId="164" fontId="15" fillId="0" borderId="1" xfId="2" applyNumberFormat="1" applyFont="1" applyFill="1" applyBorder="1" applyAlignment="1">
      <alignment horizontal="center" vertical="center" wrapText="1"/>
    </xf>
    <xf numFmtId="164" fontId="15" fillId="0" borderId="1" xfId="4" applyNumberFormat="1" applyFont="1" applyFill="1" applyBorder="1" applyAlignment="1">
      <alignment horizontal="center" vertical="center"/>
    </xf>
    <xf numFmtId="164" fontId="15" fillId="0" borderId="1" xfId="4" applyNumberFormat="1" applyFont="1" applyFill="1" applyBorder="1" applyAlignment="1">
      <alignment horizontal="center" vertical="center" wrapText="1"/>
    </xf>
    <xf numFmtId="0" fontId="16" fillId="0" borderId="1" xfId="7" applyFill="1" applyBorder="1" applyAlignment="1">
      <alignment horizontal="center"/>
    </xf>
    <xf numFmtId="0" fontId="15" fillId="0" borderId="0" xfId="5" applyFont="1" applyAlignment="1">
      <alignment horizontal="center" vertical="center"/>
    </xf>
    <xf numFmtId="0" fontId="15" fillId="0" borderId="1" xfId="4" applyFont="1" applyFill="1" applyBorder="1" applyAlignment="1">
      <alignment horizontal="center"/>
    </xf>
    <xf numFmtId="0" fontId="5" fillId="0" borderId="0" xfId="5" applyFill="1" applyAlignment="1">
      <alignment horizontal="center" vertical="center"/>
    </xf>
    <xf numFmtId="0" fontId="12" fillId="0" borderId="1" xfId="4" applyFill="1" applyBorder="1" applyAlignment="1">
      <alignment horizontal="center" vertical="center"/>
    </xf>
    <xf numFmtId="14" fontId="5" fillId="0" borderId="1" xfId="5" applyNumberFormat="1" applyFill="1" applyBorder="1" applyAlignment="1">
      <alignment horizontal="center"/>
    </xf>
    <xf numFmtId="0" fontId="15" fillId="0" borderId="0" xfId="5" applyFont="1" applyFill="1" applyAlignment="1">
      <alignment horizontal="center" vertical="center"/>
    </xf>
    <xf numFmtId="164" fontId="15" fillId="0" borderId="0" xfId="5" applyNumberFormat="1" applyFont="1" applyFill="1" applyAlignment="1">
      <alignment horizontal="center" vertical="center"/>
    </xf>
    <xf numFmtId="0" fontId="15" fillId="0" borderId="1" xfId="4" applyNumberFormat="1" applyFont="1" applyFill="1" applyBorder="1" applyAlignment="1">
      <alignment horizontal="center" vertical="center" wrapText="1"/>
    </xf>
    <xf numFmtId="14" fontId="15" fillId="0" borderId="1" xfId="4" applyNumberFormat="1" applyFont="1" applyFill="1" applyBorder="1" applyAlignment="1">
      <alignment horizontal="center" vertical="center" wrapText="1"/>
    </xf>
    <xf numFmtId="0" fontId="15" fillId="0" borderId="1" xfId="4" applyFont="1" applyFill="1" applyBorder="1" applyAlignment="1">
      <alignment horizontal="center" vertical="center"/>
    </xf>
    <xf numFmtId="164" fontId="15" fillId="0" borderId="1" xfId="5" applyNumberFormat="1" applyFont="1" applyFill="1" applyBorder="1" applyAlignment="1">
      <alignment horizontal="center" vertical="center"/>
    </xf>
    <xf numFmtId="164" fontId="15" fillId="0" borderId="1" xfId="6" applyNumberFormat="1" applyFont="1" applyFill="1" applyBorder="1" applyAlignment="1">
      <alignment horizontal="center" vertical="center" wrapText="1"/>
    </xf>
    <xf numFmtId="164" fontId="15" fillId="0" borderId="1" xfId="6" applyNumberFormat="1" applyFont="1" applyFill="1" applyBorder="1" applyAlignment="1">
      <alignment horizontal="center" vertical="center"/>
    </xf>
    <xf numFmtId="0" fontId="16" fillId="0" borderId="1" xfId="7" applyFill="1" applyBorder="1"/>
    <xf numFmtId="14" fontId="15" fillId="0" borderId="1" xfId="4" applyNumberFormat="1" applyFont="1" applyFill="1" applyBorder="1" applyAlignment="1">
      <alignment horizontal="center"/>
    </xf>
    <xf numFmtId="0" fontId="16" fillId="0" borderId="1" xfId="7" applyFont="1" applyFill="1" applyBorder="1" applyAlignment="1">
      <alignment horizontal="center"/>
    </xf>
    <xf numFmtId="164" fontId="12" fillId="0" borderId="1" xfId="4" applyNumberFormat="1" applyFill="1" applyBorder="1" applyAlignment="1">
      <alignment horizontal="center" vertical="center"/>
    </xf>
    <xf numFmtId="0" fontId="16" fillId="0" borderId="1" xfId="7" applyFill="1" applyBorder="1" applyAlignment="1">
      <alignment horizontal="center" vertical="center"/>
    </xf>
    <xf numFmtId="0" fontId="15" fillId="6" borderId="1" xfId="5" applyFont="1" applyFill="1" applyBorder="1" applyAlignment="1">
      <alignment horizontal="center" vertical="center"/>
    </xf>
    <xf numFmtId="49" fontId="6" fillId="7" borderId="1" xfId="6" applyNumberFormat="1" applyFont="1" applyFill="1" applyBorder="1" applyAlignment="1">
      <alignment horizontal="center" vertical="center" wrapText="1"/>
    </xf>
    <xf numFmtId="49" fontId="15" fillId="7" borderId="1" xfId="6" applyNumberFormat="1" applyFont="1" applyFill="1" applyBorder="1" applyAlignment="1">
      <alignment horizontal="center" vertical="center" wrapText="1"/>
    </xf>
    <xf numFmtId="0" fontId="15" fillId="7" borderId="1" xfId="5" applyFont="1" applyFill="1" applyBorder="1" applyAlignment="1">
      <alignment horizontal="center" vertical="center"/>
    </xf>
    <xf numFmtId="14" fontId="15" fillId="7" borderId="1" xfId="6" applyNumberFormat="1" applyFont="1" applyFill="1" applyBorder="1" applyAlignment="1">
      <alignment horizontal="center" vertical="center" wrapText="1"/>
    </xf>
    <xf numFmtId="14" fontId="15" fillId="7" borderId="1" xfId="4" applyNumberFormat="1" applyFont="1" applyFill="1" applyBorder="1" applyAlignment="1">
      <alignment horizontal="center" vertical="center"/>
    </xf>
    <xf numFmtId="0" fontId="15" fillId="7" borderId="1" xfId="4" applyFont="1" applyFill="1" applyBorder="1" applyAlignment="1">
      <alignment horizontal="center" vertical="center"/>
    </xf>
    <xf numFmtId="49" fontId="15" fillId="7" borderId="1" xfId="4" applyNumberFormat="1" applyFont="1" applyFill="1" applyBorder="1" applyAlignment="1">
      <alignment horizontal="center" vertical="center" wrapText="1"/>
    </xf>
    <xf numFmtId="0" fontId="15" fillId="7" borderId="1" xfId="6" applyFont="1" applyFill="1" applyBorder="1" applyAlignment="1">
      <alignment horizontal="center" vertical="center"/>
    </xf>
    <xf numFmtId="14" fontId="15" fillId="7" borderId="1" xfId="6" applyNumberFormat="1" applyFont="1" applyFill="1" applyBorder="1" applyAlignment="1">
      <alignment horizontal="center" vertical="center"/>
    </xf>
    <xf numFmtId="164" fontId="15" fillId="7" borderId="1" xfId="4" applyNumberFormat="1" applyFont="1" applyFill="1" applyBorder="1" applyAlignment="1">
      <alignment horizontal="center" vertical="center" wrapText="1"/>
    </xf>
    <xf numFmtId="164" fontId="15" fillId="7" borderId="1" xfId="4" applyNumberFormat="1" applyFont="1" applyFill="1" applyBorder="1" applyAlignment="1">
      <alignment horizontal="center" vertical="center"/>
    </xf>
    <xf numFmtId="0" fontId="15" fillId="0" borderId="1" xfId="5" applyFont="1" applyBorder="1" applyAlignment="1">
      <alignment horizontal="center" vertical="center"/>
    </xf>
    <xf numFmtId="14" fontId="15" fillId="7" borderId="1" xfId="5" applyNumberFormat="1" applyFont="1" applyFill="1" applyBorder="1" applyAlignment="1">
      <alignment horizontal="center" vertical="center"/>
    </xf>
    <xf numFmtId="164" fontId="15" fillId="7" borderId="1" xfId="5" applyNumberFormat="1" applyFont="1" applyFill="1" applyBorder="1" applyAlignment="1">
      <alignment horizontal="center" vertical="center"/>
    </xf>
    <xf numFmtId="14" fontId="6" fillId="7" borderId="1" xfId="6" applyNumberFormat="1" applyFont="1" applyFill="1" applyBorder="1" applyAlignment="1">
      <alignment horizontal="center" vertical="center" wrapText="1"/>
    </xf>
    <xf numFmtId="167" fontId="15" fillId="7" borderId="1" xfId="3" applyNumberFormat="1" applyFont="1" applyFill="1" applyBorder="1" applyAlignment="1">
      <alignment horizontal="center" vertical="center"/>
    </xf>
    <xf numFmtId="0" fontId="12" fillId="7" borderId="1" xfId="4" applyFill="1" applyBorder="1" applyAlignment="1">
      <alignment horizontal="center" vertical="center"/>
    </xf>
    <xf numFmtId="0" fontId="6" fillId="7" borderId="1" xfId="6" applyFont="1" applyFill="1" applyBorder="1">
      <alignment vertical="top"/>
    </xf>
    <xf numFmtId="0" fontId="6" fillId="7" borderId="1" xfId="6" applyFont="1" applyFill="1" applyBorder="1" applyAlignment="1">
      <alignment horizontal="center" vertical="center"/>
    </xf>
    <xf numFmtId="14" fontId="15" fillId="7" borderId="1" xfId="4" applyNumberFormat="1" applyFont="1" applyFill="1" applyBorder="1" applyAlignment="1">
      <alignment horizontal="center" vertical="center" wrapText="1"/>
    </xf>
    <xf numFmtId="49" fontId="15" fillId="7" borderId="1" xfId="3" applyNumberFormat="1" applyFont="1" applyFill="1" applyBorder="1" applyAlignment="1">
      <alignment horizontal="center" vertical="center" wrapText="1"/>
    </xf>
    <xf numFmtId="0" fontId="17" fillId="0" borderId="0" xfId="5" applyFont="1" applyAlignment="1">
      <alignment horizontal="center" vertical="center"/>
    </xf>
    <xf numFmtId="0" fontId="15" fillId="0" borderId="0" xfId="5" applyFont="1" applyFill="1" applyBorder="1" applyAlignment="1">
      <alignment horizontal="center" vertical="center"/>
    </xf>
    <xf numFmtId="0" fontId="15" fillId="0" borderId="7" xfId="5" applyFont="1" applyFill="1" applyBorder="1" applyAlignment="1">
      <alignment horizontal="center" vertical="center"/>
    </xf>
    <xf numFmtId="0" fontId="5" fillId="0" borderId="0" xfId="5" applyFill="1" applyBorder="1" applyAlignment="1">
      <alignment horizontal="center"/>
    </xf>
    <xf numFmtId="0" fontId="12" fillId="4" borderId="7" xfId="4" applyBorder="1" applyAlignment="1">
      <alignment horizontal="center"/>
    </xf>
    <xf numFmtId="0" fontId="15" fillId="6" borderId="8" xfId="5" applyFont="1" applyFill="1" applyBorder="1" applyAlignment="1">
      <alignment horizontal="center" vertical="center"/>
    </xf>
    <xf numFmtId="0" fontId="5" fillId="0" borderId="8" xfId="5" applyFill="1" applyBorder="1" applyAlignment="1">
      <alignment horizontal="center"/>
    </xf>
    <xf numFmtId="0" fontId="12" fillId="0" borderId="0" xfId="4" applyFill="1" applyBorder="1" applyAlignment="1">
      <alignment horizontal="center"/>
    </xf>
    <xf numFmtId="14" fontId="12" fillId="0" borderId="0" xfId="4" applyNumberFormat="1" applyFill="1" applyBorder="1" applyAlignment="1">
      <alignment horizontal="center"/>
    </xf>
    <xf numFmtId="0" fontId="15" fillId="7" borderId="9" xfId="5" applyFont="1" applyFill="1" applyBorder="1" applyAlignment="1">
      <alignment horizontal="center" vertical="center"/>
    </xf>
    <xf numFmtId="0" fontId="11" fillId="3" borderId="9" xfId="3" applyBorder="1" applyAlignment="1">
      <alignment horizontal="center"/>
    </xf>
    <xf numFmtId="14" fontId="5" fillId="0" borderId="0" xfId="5" applyNumberFormat="1" applyFill="1" applyBorder="1" applyAlignment="1">
      <alignment horizontal="center"/>
    </xf>
    <xf numFmtId="0" fontId="18" fillId="0" borderId="0" xfId="5" applyFont="1"/>
    <xf numFmtId="0" fontId="5" fillId="0" borderId="0" xfId="5"/>
    <xf numFmtId="0" fontId="19" fillId="0" borderId="0" xfId="5" applyFont="1"/>
    <xf numFmtId="0" fontId="20" fillId="0" borderId="0" xfId="5" applyFont="1" applyAlignment="1">
      <alignment horizontal="right"/>
    </xf>
    <xf numFmtId="0" fontId="20" fillId="0" borderId="0" xfId="5" applyFont="1" applyAlignment="1">
      <alignment horizontal="left"/>
    </xf>
    <xf numFmtId="0" fontId="5" fillId="0" borderId="0" xfId="5" applyAlignment="1">
      <alignment horizontal="left"/>
    </xf>
    <xf numFmtId="0" fontId="5" fillId="0" borderId="0" xfId="5" applyFont="1"/>
    <xf numFmtId="0" fontId="5" fillId="0" borderId="0" xfId="5" applyAlignment="1"/>
    <xf numFmtId="0" fontId="16" fillId="0" borderId="0" xfId="7"/>
    <xf numFmtId="164" fontId="7" fillId="0" borderId="0" xfId="0" applyNumberFormat="1" applyFont="1" applyFill="1" applyBorder="1" applyAlignment="1"/>
    <xf numFmtId="164" fontId="6" fillId="0" borderId="0" xfId="0" applyNumberFormat="1" applyFont="1" applyFill="1" applyBorder="1"/>
    <xf numFmtId="0" fontId="6" fillId="0" borderId="0" xfId="0" applyFont="1" applyFill="1" applyBorder="1"/>
    <xf numFmtId="0" fontId="4" fillId="0" borderId="0" xfId="5" applyFont="1"/>
    <xf numFmtId="0" fontId="16" fillId="0" borderId="0" xfId="1" applyFont="1"/>
    <xf numFmtId="0" fontId="15" fillId="7" borderId="1" xfId="6" applyNumberFormat="1" applyFont="1" applyFill="1" applyBorder="1" applyAlignment="1">
      <alignment horizontal="center" vertical="center" wrapText="1"/>
    </xf>
    <xf numFmtId="0" fontId="15" fillId="6" borderId="1" xfId="6" applyNumberFormat="1" applyFont="1" applyFill="1" applyBorder="1" applyAlignment="1">
      <alignment horizontal="center" vertical="center" wrapText="1"/>
    </xf>
    <xf numFmtId="0" fontId="3" fillId="0" borderId="0" xfId="5" applyFont="1"/>
    <xf numFmtId="164" fontId="0" fillId="0" borderId="0" xfId="0" applyNumberFormat="1" applyAlignment="1">
      <alignment horizontal="center"/>
    </xf>
    <xf numFmtId="0" fontId="2" fillId="0" borderId="0" xfId="5" applyFont="1" applyFill="1" applyBorder="1" applyAlignment="1">
      <alignment horizontal="left"/>
    </xf>
    <xf numFmtId="0" fontId="8" fillId="0" borderId="0" xfId="0" applyFont="1" applyAlignment="1">
      <alignment horizontal="center"/>
    </xf>
    <xf numFmtId="0" fontId="7" fillId="0" borderId="0" xfId="0" applyFont="1" applyFill="1" applyAlignment="1">
      <alignment horizontal="center"/>
    </xf>
    <xf numFmtId="0" fontId="0" fillId="0" borderId="0" xfId="0" applyFont="1" applyFill="1" applyAlignment="1">
      <alignment horizontal="center"/>
    </xf>
    <xf numFmtId="164" fontId="7" fillId="0" borderId="0" xfId="0" applyNumberFormat="1" applyFont="1" applyFill="1" applyBorder="1" applyAlignment="1">
      <alignment horizontal="right"/>
    </xf>
    <xf numFmtId="0" fontId="0" fillId="0" borderId="0" xfId="0" applyFont="1" applyFill="1" applyBorder="1" applyAlignment="1"/>
    <xf numFmtId="164" fontId="7" fillId="0" borderId="4" xfId="0" applyNumberFormat="1" applyFont="1" applyFill="1" applyBorder="1" applyAlignment="1">
      <alignment horizontal="right"/>
    </xf>
    <xf numFmtId="0" fontId="0" fillId="0" borderId="5" xfId="0" applyBorder="1" applyAlignment="1"/>
    <xf numFmtId="0" fontId="0" fillId="0" borderId="0" xfId="0" applyAlignment="1"/>
  </cellXfs>
  <cellStyles count="8">
    <cellStyle name="Bad" xfId="3" builtinId="27"/>
    <cellStyle name="Good" xfId="2" builtinId="26"/>
    <cellStyle name="Hyperlink" xfId="1" builtinId="8"/>
    <cellStyle name="Hyperlink 2" xfId="7" xr:uid="{00000000-0005-0000-0000-000003000000}"/>
    <cellStyle name="Neutral" xfId="4" builtinId="28"/>
    <cellStyle name="Normal" xfId="0" builtinId="0"/>
    <cellStyle name="Normal 2" xfId="5" xr:uid="{00000000-0005-0000-0000-000006000000}"/>
    <cellStyle name="Normal 2 2"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erp.ufl.edu/appnet/UnityForm.aspx?d1=Aevgc9DOEEvVy4NeYH1KIXKcwIZov90q2IbdntTlZ0ALTCyi7YstV7tdT4KfcbUjdNzJGDv1K5WR0FSZ6kjAEEnyuXukC2f4KAp4SgzXRNrQ1ymXfY3PpX8Ef0rPlu1Uf6aJ%2fHjy3stzHR%2f7ODue0zhnxKye%2f%2fUY6NEP4kf74PWiy0U0%2bkHjsC8%2b%2fs5R%2fORoBEW%2fK2WmAdWzLQhIrA4k6uE%3d" TargetMode="External"/><Relationship Id="rId2" Type="http://schemas.openxmlformats.org/officeDocument/2006/relationships/hyperlink" Target="https://hr.uflib.ufl.edu/current-employees/salary-structure/" TargetMode="External"/><Relationship Id="rId1" Type="http://schemas.openxmlformats.org/officeDocument/2006/relationships/hyperlink" Target="https://www.sfa.ufl.edu/pdf/HoursExtension.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library.ufl.edu/pers/develop/StudentAssistantPay.html" TargetMode="External"/><Relationship Id="rId2" Type="http://schemas.openxmlformats.org/officeDocument/2006/relationships/hyperlink" Target="http://cms.uflib.ufl.edu/fiscalservices/budgetreports" TargetMode="External"/><Relationship Id="rId1" Type="http://schemas.openxmlformats.org/officeDocument/2006/relationships/hyperlink" Target="http://cms.uflib.ufl.edu/fiscalservices/payroll"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hyperlink" Target="http://www.fa.ufl.edu/departments/payroll-tax-services/payroll-schedules/"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50"/>
  <sheetViews>
    <sheetView tabSelected="1" topLeftCell="A19" workbookViewId="0">
      <selection activeCell="D50" sqref="D50"/>
    </sheetView>
  </sheetViews>
  <sheetFormatPr defaultRowHeight="15" x14ac:dyDescent="0.25"/>
  <cols>
    <col min="1" max="16384" width="9.140625" style="102"/>
  </cols>
  <sheetData>
    <row r="2" spans="2:2" x14ac:dyDescent="0.25">
      <c r="B2" s="101" t="s">
        <v>79</v>
      </c>
    </row>
    <row r="3" spans="2:2" x14ac:dyDescent="0.25">
      <c r="B3" s="117" t="s">
        <v>137</v>
      </c>
    </row>
    <row r="4" spans="2:2" x14ac:dyDescent="0.25">
      <c r="B4" s="102" t="s">
        <v>80</v>
      </c>
    </row>
    <row r="5" spans="2:2" x14ac:dyDescent="0.25">
      <c r="B5" s="103" t="s">
        <v>81</v>
      </c>
    </row>
    <row r="7" spans="2:2" x14ac:dyDescent="0.25">
      <c r="B7" s="101" t="s">
        <v>82</v>
      </c>
    </row>
    <row r="8" spans="2:2" x14ac:dyDescent="0.25">
      <c r="B8" s="102" t="s">
        <v>83</v>
      </c>
    </row>
    <row r="9" spans="2:2" x14ac:dyDescent="0.25">
      <c r="B9" s="102" t="s">
        <v>84</v>
      </c>
    </row>
    <row r="10" spans="2:2" x14ac:dyDescent="0.25">
      <c r="B10" s="102" t="s">
        <v>85</v>
      </c>
    </row>
    <row r="11" spans="2:2" x14ac:dyDescent="0.25">
      <c r="B11" s="102" t="s">
        <v>86</v>
      </c>
    </row>
    <row r="12" spans="2:2" x14ac:dyDescent="0.25">
      <c r="B12" s="102" t="s">
        <v>87</v>
      </c>
    </row>
    <row r="13" spans="2:2" x14ac:dyDescent="0.25">
      <c r="B13" s="102" t="s">
        <v>88</v>
      </c>
    </row>
    <row r="15" spans="2:2" x14ac:dyDescent="0.25">
      <c r="B15" s="101" t="s">
        <v>89</v>
      </c>
    </row>
    <row r="16" spans="2:2" x14ac:dyDescent="0.25">
      <c r="B16" s="102" t="s">
        <v>90</v>
      </c>
    </row>
    <row r="17" spans="2:4" x14ac:dyDescent="0.25">
      <c r="B17" s="102" t="s">
        <v>91</v>
      </c>
    </row>
    <row r="19" spans="2:4" x14ac:dyDescent="0.25">
      <c r="B19" s="101" t="s">
        <v>92</v>
      </c>
    </row>
    <row r="20" spans="2:4" x14ac:dyDescent="0.25">
      <c r="B20" s="102" t="s">
        <v>93</v>
      </c>
    </row>
    <row r="21" spans="2:4" x14ac:dyDescent="0.25">
      <c r="B21" s="104" t="s">
        <v>94</v>
      </c>
      <c r="C21" s="105" t="s">
        <v>114</v>
      </c>
    </row>
    <row r="22" spans="2:4" x14ac:dyDescent="0.25">
      <c r="B22" s="104"/>
      <c r="C22" s="104" t="s">
        <v>94</v>
      </c>
      <c r="D22" s="102" t="s">
        <v>109</v>
      </c>
    </row>
    <row r="23" spans="2:4" x14ac:dyDescent="0.25">
      <c r="B23" s="104"/>
      <c r="C23" s="104"/>
    </row>
    <row r="24" spans="2:4" x14ac:dyDescent="0.25">
      <c r="B24" s="104" t="s">
        <v>94</v>
      </c>
      <c r="C24" s="113" t="s">
        <v>113</v>
      </c>
    </row>
    <row r="25" spans="2:4" x14ac:dyDescent="0.25">
      <c r="C25" s="104" t="s">
        <v>94</v>
      </c>
      <c r="D25" s="102" t="s">
        <v>95</v>
      </c>
    </row>
    <row r="26" spans="2:4" x14ac:dyDescent="0.25">
      <c r="C26" s="104" t="s">
        <v>94</v>
      </c>
      <c r="D26" s="113" t="s">
        <v>110</v>
      </c>
    </row>
    <row r="27" spans="2:4" x14ac:dyDescent="0.25">
      <c r="C27" s="104" t="s">
        <v>94</v>
      </c>
      <c r="D27" s="113" t="s">
        <v>111</v>
      </c>
    </row>
    <row r="28" spans="2:4" x14ac:dyDescent="0.25">
      <c r="C28" s="104"/>
    </row>
    <row r="29" spans="2:4" x14ac:dyDescent="0.25">
      <c r="B29" s="104" t="s">
        <v>94</v>
      </c>
      <c r="C29" s="105" t="s">
        <v>96</v>
      </c>
    </row>
    <row r="30" spans="2:4" x14ac:dyDescent="0.25">
      <c r="C30" s="104" t="s">
        <v>94</v>
      </c>
      <c r="D30" s="106" t="s">
        <v>97</v>
      </c>
    </row>
    <row r="31" spans="2:4" x14ac:dyDescent="0.25">
      <c r="C31" s="104"/>
      <c r="D31" s="106"/>
    </row>
    <row r="32" spans="2:4" x14ac:dyDescent="0.25">
      <c r="B32" s="113" t="s">
        <v>112</v>
      </c>
      <c r="C32" s="104"/>
      <c r="D32" s="106"/>
    </row>
    <row r="33" spans="2:5" x14ac:dyDescent="0.25">
      <c r="C33" s="104"/>
      <c r="D33" s="106"/>
    </row>
    <row r="34" spans="2:5" ht="14.25" customHeight="1" x14ac:dyDescent="0.25">
      <c r="C34" s="104"/>
    </row>
    <row r="35" spans="2:5" ht="14.25" customHeight="1" x14ac:dyDescent="0.25">
      <c r="B35" s="101" t="s">
        <v>98</v>
      </c>
      <c r="C35" s="104"/>
    </row>
    <row r="36" spans="2:5" x14ac:dyDescent="0.25">
      <c r="B36" s="107" t="s">
        <v>99</v>
      </c>
      <c r="C36" s="104"/>
    </row>
    <row r="37" spans="2:5" x14ac:dyDescent="0.25">
      <c r="B37" s="104" t="s">
        <v>94</v>
      </c>
      <c r="C37" s="102" t="s">
        <v>100</v>
      </c>
    </row>
    <row r="38" spans="2:5" x14ac:dyDescent="0.25">
      <c r="B38" s="104"/>
      <c r="C38" s="104" t="s">
        <v>94</v>
      </c>
      <c r="D38" s="102" t="s">
        <v>101</v>
      </c>
    </row>
    <row r="39" spans="2:5" x14ac:dyDescent="0.25">
      <c r="B39" s="104" t="s">
        <v>94</v>
      </c>
      <c r="C39" s="105" t="s">
        <v>102</v>
      </c>
    </row>
    <row r="40" spans="2:5" x14ac:dyDescent="0.25">
      <c r="B40" s="104"/>
      <c r="C40" s="104" t="s">
        <v>94</v>
      </c>
      <c r="D40" s="102" t="s">
        <v>103</v>
      </c>
    </row>
    <row r="41" spans="2:5" x14ac:dyDescent="0.25">
      <c r="B41" s="104"/>
      <c r="D41" s="104"/>
    </row>
    <row r="42" spans="2:5" x14ac:dyDescent="0.25">
      <c r="B42" s="101" t="s">
        <v>104</v>
      </c>
    </row>
    <row r="43" spans="2:5" x14ac:dyDescent="0.25">
      <c r="B43" s="108" t="s">
        <v>105</v>
      </c>
      <c r="C43" s="108"/>
      <c r="D43" s="114" t="s">
        <v>193</v>
      </c>
    </row>
    <row r="44" spans="2:5" x14ac:dyDescent="0.25">
      <c r="B44" s="108" t="s">
        <v>106</v>
      </c>
      <c r="C44" s="108"/>
      <c r="D44" s="108"/>
      <c r="E44" s="26" t="s">
        <v>192</v>
      </c>
    </row>
    <row r="45" spans="2:5" x14ac:dyDescent="0.25">
      <c r="B45" s="108" t="s">
        <v>107</v>
      </c>
      <c r="C45" s="108"/>
      <c r="D45" s="109" t="s">
        <v>194</v>
      </c>
    </row>
    <row r="46" spans="2:5" x14ac:dyDescent="0.25">
      <c r="B46" s="108" t="s">
        <v>108</v>
      </c>
      <c r="C46" s="108"/>
      <c r="D46" s="108"/>
      <c r="E46" s="114" t="s">
        <v>115</v>
      </c>
    </row>
    <row r="47" spans="2:5" x14ac:dyDescent="0.25">
      <c r="E47" s="26" t="s">
        <v>195</v>
      </c>
    </row>
    <row r="50" spans="4:4" x14ac:dyDescent="0.25">
      <c r="D50" s="26"/>
    </row>
  </sheetData>
  <hyperlinks>
    <hyperlink ref="E46" r:id="rId1" xr:uid="{00000000-0004-0000-0000-000003000000}"/>
    <hyperlink ref="E44" r:id="rId2" xr:uid="{3C9B2E94-C706-4B3F-99A0-633B500805EA}"/>
    <hyperlink ref="E47" r:id="rId3" display="https://docs.erp.ufl.edu/appnet/UnityForm.aspx?d1=Aevgc9DOEEvVy4NeYH1KIXKcwIZov90q2IbdntTlZ0ALTCyi7YstV7tdT4KfcbUjdNzJGDv1K5WR0FSZ6kjAEEnyuXukC2f4KAp4SgzXRNrQ1ymXfY3PpX8Ef0rPlu1Uf6aJ%2fHjy3stzHR%2f7ODue0zhnxKye%2f%2fUY6NEP4kf74PWiy0U0%2bkHjsC8%2b%2fs5R%2fORoBEW%2fK2WmAdWzLQhIrA4k6uE%3d" xr:uid="{4FE483CF-61A3-4BB5-A86A-EE9B2CA2A3E9}"/>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4"/>
  <sheetViews>
    <sheetView topLeftCell="C1" zoomScale="90" zoomScaleNormal="90" workbookViewId="0">
      <selection activeCell="F28" sqref="F28"/>
    </sheetView>
  </sheetViews>
  <sheetFormatPr defaultRowHeight="15" x14ac:dyDescent="0.2"/>
  <cols>
    <col min="1" max="1" width="22" style="49" bestFit="1" customWidth="1"/>
    <col min="2" max="2" width="18.7109375" style="49" bestFit="1" customWidth="1"/>
    <col min="3" max="3" width="11.140625" style="49" bestFit="1" customWidth="1"/>
    <col min="4" max="4" width="19.28515625" style="49" bestFit="1" customWidth="1"/>
    <col min="5" max="5" width="17.28515625" style="49" bestFit="1" customWidth="1"/>
    <col min="6" max="6" width="14" style="49" bestFit="1" customWidth="1"/>
    <col min="7" max="7" width="11.7109375" style="49" bestFit="1" customWidth="1"/>
    <col min="8" max="8" width="11.7109375" style="49" customWidth="1"/>
    <col min="9" max="9" width="16.140625" style="49" customWidth="1"/>
    <col min="10" max="10" width="10" style="49" customWidth="1"/>
    <col min="11" max="11" width="11.7109375" style="49" bestFit="1" customWidth="1"/>
    <col min="12" max="12" width="13.7109375" style="49" bestFit="1" customWidth="1"/>
    <col min="13" max="13" width="9.7109375" style="49" bestFit="1" customWidth="1"/>
    <col min="14" max="14" width="13.7109375" style="49" bestFit="1" customWidth="1"/>
    <col min="15" max="15" width="18.42578125" style="49" bestFit="1" customWidth="1"/>
    <col min="16" max="17" width="10.140625" style="49" bestFit="1" customWidth="1"/>
    <col min="18" max="18" width="11.42578125" style="49" customWidth="1"/>
    <col min="19" max="19" width="9.85546875" style="49" bestFit="1" customWidth="1"/>
    <col min="20" max="20" width="11.7109375" style="49" bestFit="1" customWidth="1"/>
    <col min="21" max="21" width="9.140625" style="49"/>
    <col min="22" max="22" width="15.28515625" style="49" bestFit="1" customWidth="1"/>
    <col min="23" max="23" width="26.28515625" style="49" bestFit="1" customWidth="1"/>
    <col min="24" max="16384" width="9.140625" style="49"/>
  </cols>
  <sheetData>
    <row r="1" spans="1:23" s="34" customFormat="1" ht="45" x14ac:dyDescent="0.2">
      <c r="A1" s="31" t="s">
        <v>47</v>
      </c>
      <c r="B1" s="31" t="s">
        <v>48</v>
      </c>
      <c r="C1" s="32" t="s">
        <v>49</v>
      </c>
      <c r="D1" s="32" t="s">
        <v>50</v>
      </c>
      <c r="E1" s="32" t="s">
        <v>51</v>
      </c>
      <c r="F1" s="32" t="s">
        <v>52</v>
      </c>
      <c r="G1" s="32" t="s">
        <v>53</v>
      </c>
      <c r="H1" s="32" t="s">
        <v>54</v>
      </c>
      <c r="I1" s="32" t="s">
        <v>55</v>
      </c>
      <c r="J1" s="32" t="s">
        <v>138</v>
      </c>
      <c r="K1" s="31" t="s">
        <v>56</v>
      </c>
      <c r="L1" s="31" t="s">
        <v>57</v>
      </c>
      <c r="M1" s="31" t="s">
        <v>58</v>
      </c>
      <c r="N1" s="31" t="s">
        <v>59</v>
      </c>
      <c r="O1" s="31" t="s">
        <v>60</v>
      </c>
      <c r="P1" s="33" t="s">
        <v>116</v>
      </c>
      <c r="Q1" s="33" t="s">
        <v>117</v>
      </c>
      <c r="R1" s="33" t="s">
        <v>118</v>
      </c>
      <c r="S1" s="33" t="s">
        <v>119</v>
      </c>
      <c r="T1" s="33" t="s">
        <v>120</v>
      </c>
      <c r="U1" s="33" t="s">
        <v>121</v>
      </c>
      <c r="V1" s="33" t="s">
        <v>61</v>
      </c>
      <c r="W1" s="33" t="s">
        <v>62</v>
      </c>
    </row>
    <row r="2" spans="1:23" x14ac:dyDescent="0.25">
      <c r="A2" s="35" t="s">
        <v>63</v>
      </c>
      <c r="B2" s="35" t="s">
        <v>64</v>
      </c>
      <c r="C2" s="36" t="s">
        <v>122</v>
      </c>
      <c r="D2" s="37" t="s">
        <v>65</v>
      </c>
      <c r="E2" s="37"/>
      <c r="F2" s="38"/>
      <c r="G2" s="39">
        <v>43240</v>
      </c>
      <c r="H2" s="40">
        <v>43317</v>
      </c>
      <c r="I2" s="40">
        <v>43239</v>
      </c>
      <c r="J2" s="40"/>
      <c r="K2" s="38">
        <v>43237</v>
      </c>
      <c r="L2" s="41" t="s">
        <v>66</v>
      </c>
      <c r="M2" s="42" t="s">
        <v>67</v>
      </c>
      <c r="N2" s="43" t="s">
        <v>68</v>
      </c>
      <c r="O2" s="44">
        <v>43476</v>
      </c>
      <c r="P2" s="43">
        <v>8.25</v>
      </c>
      <c r="Q2" s="45">
        <v>1000</v>
      </c>
      <c r="R2" s="46">
        <v>8.6300000000000008</v>
      </c>
      <c r="S2" s="45">
        <v>1000</v>
      </c>
      <c r="T2" s="46">
        <v>8.42</v>
      </c>
      <c r="U2" s="47">
        <v>500</v>
      </c>
      <c r="V2" s="37" t="s">
        <v>69</v>
      </c>
      <c r="W2" s="48"/>
    </row>
    <row r="3" spans="1:23" x14ac:dyDescent="0.25">
      <c r="A3" s="35" t="s">
        <v>63</v>
      </c>
      <c r="B3" s="35" t="s">
        <v>64</v>
      </c>
      <c r="C3" s="36" t="s">
        <v>122</v>
      </c>
      <c r="D3" s="37" t="s">
        <v>65</v>
      </c>
      <c r="E3" s="50"/>
      <c r="F3" s="51"/>
      <c r="G3" s="39">
        <v>43240</v>
      </c>
      <c r="H3" s="40">
        <v>43317</v>
      </c>
      <c r="I3" s="40">
        <v>43239</v>
      </c>
      <c r="J3" s="40"/>
      <c r="K3" s="38">
        <v>43237</v>
      </c>
      <c r="L3" s="41" t="s">
        <v>66</v>
      </c>
      <c r="M3" s="54" t="s">
        <v>70</v>
      </c>
      <c r="N3" s="54" t="s">
        <v>71</v>
      </c>
      <c r="O3" s="54" t="s">
        <v>71</v>
      </c>
      <c r="P3" s="54" t="s">
        <v>71</v>
      </c>
      <c r="Q3" s="54" t="s">
        <v>71</v>
      </c>
      <c r="R3" s="54" t="s">
        <v>71</v>
      </c>
      <c r="S3" s="54" t="s">
        <v>71</v>
      </c>
      <c r="T3" s="55">
        <v>8.4600000000000009</v>
      </c>
      <c r="U3" s="55" t="s">
        <v>71</v>
      </c>
      <c r="V3" s="54" t="s">
        <v>71</v>
      </c>
      <c r="W3" s="48"/>
    </row>
    <row r="4" spans="1:23" x14ac:dyDescent="0.25">
      <c r="A4" s="35" t="s">
        <v>63</v>
      </c>
      <c r="B4" s="35" t="s">
        <v>64</v>
      </c>
      <c r="C4" s="36" t="s">
        <v>122</v>
      </c>
      <c r="D4" s="37" t="s">
        <v>65</v>
      </c>
      <c r="E4" s="36"/>
      <c r="F4" s="56"/>
      <c r="G4" s="39">
        <v>43240</v>
      </c>
      <c r="H4" s="40">
        <v>43317</v>
      </c>
      <c r="I4" s="40">
        <v>43239</v>
      </c>
      <c r="J4" s="40"/>
      <c r="K4" s="38">
        <v>43237</v>
      </c>
      <c r="L4" s="41" t="s">
        <v>74</v>
      </c>
      <c r="M4" s="37" t="s">
        <v>123</v>
      </c>
      <c r="N4" s="37" t="s">
        <v>72</v>
      </c>
      <c r="O4" s="38">
        <v>43476</v>
      </c>
      <c r="P4" s="59">
        <v>9.2100000000000009</v>
      </c>
      <c r="Q4" s="59" t="s">
        <v>71</v>
      </c>
      <c r="R4" s="60">
        <v>9.8800000000000008</v>
      </c>
      <c r="S4" s="60" t="s">
        <v>71</v>
      </c>
      <c r="T4" s="61">
        <v>10.78</v>
      </c>
      <c r="U4" s="60" t="s">
        <v>71</v>
      </c>
      <c r="V4" s="37" t="s">
        <v>73</v>
      </c>
      <c r="W4" s="48"/>
    </row>
    <row r="5" spans="1:23" x14ac:dyDescent="0.25">
      <c r="A5" s="35" t="s">
        <v>63</v>
      </c>
      <c r="B5" s="35" t="s">
        <v>64</v>
      </c>
      <c r="C5" s="36" t="s">
        <v>122</v>
      </c>
      <c r="D5" s="37" t="s">
        <v>65</v>
      </c>
      <c r="E5" s="36"/>
      <c r="F5" s="57"/>
      <c r="G5" s="57"/>
      <c r="H5" s="57"/>
      <c r="I5" s="57"/>
      <c r="J5" s="57"/>
      <c r="K5" s="39"/>
      <c r="L5" s="58"/>
      <c r="M5" s="37"/>
      <c r="N5" s="37"/>
      <c r="O5" s="40"/>
      <c r="P5" s="60"/>
      <c r="Q5" s="60"/>
      <c r="R5" s="60"/>
      <c r="S5" s="60"/>
      <c r="T5" s="61"/>
      <c r="U5" s="60"/>
      <c r="V5" s="37"/>
      <c r="W5" s="62"/>
    </row>
    <row r="6" spans="1:23" x14ac:dyDescent="0.25">
      <c r="A6" s="35" t="s">
        <v>63</v>
      </c>
      <c r="B6" s="35" t="s">
        <v>64</v>
      </c>
      <c r="C6" s="36" t="s">
        <v>122</v>
      </c>
      <c r="D6" s="37" t="s">
        <v>65</v>
      </c>
      <c r="E6" s="37"/>
      <c r="F6" s="37"/>
      <c r="G6" s="39"/>
      <c r="H6" s="39"/>
      <c r="I6" s="39"/>
      <c r="J6" s="39"/>
      <c r="K6" s="39"/>
      <c r="L6" s="58"/>
      <c r="M6" s="37"/>
      <c r="N6" s="37"/>
      <c r="O6" s="37"/>
      <c r="P6" s="46"/>
      <c r="Q6" s="46"/>
      <c r="R6" s="59"/>
      <c r="S6" s="59"/>
      <c r="T6" s="59"/>
      <c r="U6" s="59"/>
      <c r="V6" s="52"/>
      <c r="W6" s="48"/>
    </row>
    <row r="7" spans="1:23" x14ac:dyDescent="0.25">
      <c r="A7" s="35" t="s">
        <v>63</v>
      </c>
      <c r="B7" s="35" t="s">
        <v>64</v>
      </c>
      <c r="C7" s="36" t="s">
        <v>122</v>
      </c>
      <c r="D7" s="37" t="s">
        <v>65</v>
      </c>
      <c r="E7" s="50"/>
      <c r="F7" s="50"/>
      <c r="G7" s="38"/>
      <c r="H7" s="38"/>
      <c r="I7" s="38"/>
      <c r="J7" s="38"/>
      <c r="K7" s="53"/>
      <c r="L7" s="58"/>
      <c r="M7" s="37"/>
      <c r="N7" s="37"/>
      <c r="O7" s="37"/>
      <c r="P7" s="46"/>
      <c r="Q7" s="46"/>
      <c r="R7" s="59"/>
      <c r="S7" s="59"/>
      <c r="T7" s="59"/>
      <c r="U7" s="59"/>
      <c r="V7" s="63"/>
      <c r="W7" s="64"/>
    </row>
    <row r="8" spans="1:23" x14ac:dyDescent="0.25">
      <c r="A8" s="35" t="s">
        <v>63</v>
      </c>
      <c r="B8" s="35" t="s">
        <v>64</v>
      </c>
      <c r="C8" s="36" t="s">
        <v>122</v>
      </c>
      <c r="D8" s="37" t="s">
        <v>65</v>
      </c>
      <c r="E8" s="50"/>
      <c r="F8" s="43"/>
      <c r="G8" s="38"/>
      <c r="H8" s="38"/>
      <c r="I8" s="38"/>
      <c r="J8" s="38"/>
      <c r="K8" s="53"/>
      <c r="L8" s="58"/>
      <c r="M8" s="37"/>
      <c r="N8" s="37"/>
      <c r="O8" s="37"/>
      <c r="P8" s="46"/>
      <c r="Q8" s="46"/>
      <c r="R8" s="59"/>
      <c r="S8" s="59"/>
      <c r="T8" s="59"/>
      <c r="U8" s="59"/>
      <c r="V8" s="52"/>
      <c r="W8" s="64"/>
    </row>
    <row r="9" spans="1:23" x14ac:dyDescent="0.25">
      <c r="A9" s="35" t="s">
        <v>63</v>
      </c>
      <c r="B9" s="35" t="s">
        <v>64</v>
      </c>
      <c r="C9" s="36" t="s">
        <v>122</v>
      </c>
      <c r="D9" s="37" t="s">
        <v>65</v>
      </c>
      <c r="E9" s="50"/>
      <c r="F9" s="43"/>
      <c r="G9" s="38"/>
      <c r="H9" s="38"/>
      <c r="I9" s="38"/>
      <c r="J9" s="38"/>
      <c r="K9" s="53"/>
      <c r="L9" s="52"/>
      <c r="M9" s="37"/>
      <c r="N9" s="37"/>
      <c r="O9" s="52"/>
      <c r="P9" s="65"/>
      <c r="Q9" s="65"/>
      <c r="R9" s="65"/>
      <c r="S9" s="65"/>
      <c r="T9" s="65"/>
      <c r="U9" s="65"/>
      <c r="V9" s="37"/>
      <c r="W9" s="66"/>
    </row>
    <row r="10" spans="1:23" x14ac:dyDescent="0.25">
      <c r="A10" s="35" t="s">
        <v>63</v>
      </c>
      <c r="B10" s="35" t="s">
        <v>64</v>
      </c>
      <c r="C10" s="36" t="s">
        <v>122</v>
      </c>
      <c r="D10" s="37" t="s">
        <v>65</v>
      </c>
      <c r="E10" s="50"/>
      <c r="F10" s="43"/>
      <c r="G10" s="38"/>
      <c r="H10" s="38"/>
      <c r="I10" s="38"/>
      <c r="J10" s="38"/>
      <c r="K10" s="53"/>
      <c r="L10" s="58"/>
      <c r="M10" s="37"/>
      <c r="N10" s="37"/>
      <c r="O10" s="37"/>
      <c r="P10" s="46"/>
      <c r="Q10" s="46"/>
      <c r="R10" s="59"/>
      <c r="S10" s="59"/>
      <c r="T10" s="65"/>
      <c r="U10" s="59"/>
      <c r="V10" s="37"/>
      <c r="W10" s="48"/>
    </row>
    <row r="11" spans="1:23" x14ac:dyDescent="0.25">
      <c r="A11" s="35" t="s">
        <v>63</v>
      </c>
      <c r="B11" s="35" t="s">
        <v>64</v>
      </c>
      <c r="C11" s="36" t="s">
        <v>122</v>
      </c>
      <c r="D11" s="37" t="s">
        <v>65</v>
      </c>
      <c r="E11" s="50"/>
      <c r="F11" s="43"/>
      <c r="G11" s="38"/>
      <c r="H11" s="38"/>
      <c r="I11" s="38"/>
      <c r="J11" s="38"/>
      <c r="K11" s="53"/>
      <c r="L11" s="58"/>
      <c r="M11" s="37"/>
      <c r="N11" s="37"/>
      <c r="O11" s="37"/>
      <c r="P11" s="46"/>
      <c r="Q11" s="46"/>
      <c r="R11" s="59"/>
      <c r="S11" s="59"/>
      <c r="T11" s="59"/>
      <c r="U11" s="59"/>
      <c r="V11" s="37"/>
      <c r="W11" s="48"/>
    </row>
    <row r="12" spans="1:23" x14ac:dyDescent="0.25">
      <c r="A12" s="35" t="s">
        <v>63</v>
      </c>
      <c r="B12" s="35" t="s">
        <v>64</v>
      </c>
      <c r="C12" s="36" t="s">
        <v>122</v>
      </c>
      <c r="D12" s="37" t="s">
        <v>65</v>
      </c>
      <c r="E12" s="43"/>
      <c r="F12" s="43"/>
      <c r="G12" s="38"/>
      <c r="H12" s="38"/>
      <c r="I12" s="38"/>
      <c r="J12" s="38"/>
      <c r="K12" s="53"/>
      <c r="L12" s="58"/>
      <c r="M12" s="37"/>
      <c r="N12" s="37"/>
      <c r="O12" s="37"/>
      <c r="P12" s="46"/>
      <c r="Q12" s="46"/>
      <c r="R12" s="59"/>
      <c r="S12" s="59"/>
      <c r="T12" s="59"/>
      <c r="U12" s="59"/>
      <c r="V12" s="37"/>
      <c r="W12" s="48"/>
    </row>
    <row r="13" spans="1:23" ht="2.25" customHeight="1" x14ac:dyDescent="0.2">
      <c r="A13" s="67"/>
      <c r="B13" s="67"/>
      <c r="C13" s="116" t="s">
        <v>122</v>
      </c>
      <c r="D13" s="67" t="s">
        <v>65</v>
      </c>
      <c r="E13" s="67"/>
      <c r="F13" s="67"/>
      <c r="G13" s="67"/>
      <c r="H13" s="67"/>
      <c r="I13" s="67"/>
      <c r="J13" s="67"/>
      <c r="K13" s="67"/>
      <c r="L13" s="67"/>
      <c r="M13" s="67"/>
      <c r="N13" s="67"/>
      <c r="O13" s="67"/>
      <c r="P13" s="67"/>
      <c r="Q13" s="67"/>
      <c r="R13" s="67"/>
      <c r="S13" s="67"/>
      <c r="T13" s="67"/>
      <c r="U13" s="67"/>
      <c r="V13" s="67"/>
      <c r="W13" s="67"/>
    </row>
    <row r="14" spans="1:23" x14ac:dyDescent="0.2">
      <c r="A14" s="68" t="s">
        <v>63</v>
      </c>
      <c r="B14" s="69" t="s">
        <v>64</v>
      </c>
      <c r="C14" s="115" t="s">
        <v>122</v>
      </c>
      <c r="D14" s="70" t="s">
        <v>65</v>
      </c>
      <c r="E14" s="70"/>
      <c r="F14" s="70"/>
      <c r="G14" s="71"/>
      <c r="H14" s="71"/>
      <c r="I14" s="71"/>
      <c r="J14" s="71"/>
      <c r="K14" s="72"/>
      <c r="L14" s="73"/>
      <c r="M14" s="74"/>
      <c r="N14" s="75"/>
      <c r="O14" s="76"/>
      <c r="P14" s="77"/>
      <c r="Q14" s="77"/>
      <c r="R14" s="78"/>
      <c r="S14" s="77"/>
      <c r="T14" s="78"/>
      <c r="U14" s="78"/>
      <c r="V14" s="73"/>
      <c r="W14" s="79"/>
    </row>
    <row r="15" spans="1:23" x14ac:dyDescent="0.2">
      <c r="A15" s="68" t="s">
        <v>63</v>
      </c>
      <c r="B15" s="69" t="s">
        <v>64</v>
      </c>
      <c r="C15" s="115" t="s">
        <v>122</v>
      </c>
      <c r="D15" s="70" t="s">
        <v>65</v>
      </c>
      <c r="E15" s="70"/>
      <c r="F15" s="70"/>
      <c r="G15" s="80"/>
      <c r="H15" s="80"/>
      <c r="I15" s="80"/>
      <c r="J15" s="80"/>
      <c r="K15" s="80"/>
      <c r="L15" s="73"/>
      <c r="M15" s="70"/>
      <c r="N15" s="70"/>
      <c r="O15" s="70"/>
      <c r="P15" s="78"/>
      <c r="Q15" s="78"/>
      <c r="R15" s="81"/>
      <c r="S15" s="81"/>
      <c r="T15" s="81"/>
      <c r="U15" s="81"/>
      <c r="V15" s="70"/>
      <c r="W15" s="79"/>
    </row>
    <row r="16" spans="1:23" x14ac:dyDescent="0.2">
      <c r="A16" s="68" t="s">
        <v>63</v>
      </c>
      <c r="B16" s="69" t="s">
        <v>64</v>
      </c>
      <c r="C16" s="115" t="s">
        <v>122</v>
      </c>
      <c r="D16" s="70" t="s">
        <v>65</v>
      </c>
      <c r="E16" s="70"/>
      <c r="F16" s="70"/>
      <c r="G16" s="82"/>
      <c r="H16" s="82"/>
      <c r="I16" s="82"/>
      <c r="J16" s="82"/>
      <c r="K16" s="80"/>
      <c r="L16" s="73"/>
      <c r="M16" s="68"/>
      <c r="N16" s="73"/>
      <c r="O16" s="83"/>
      <c r="P16" s="77"/>
      <c r="Q16" s="77"/>
      <c r="R16" s="78"/>
      <c r="S16" s="77"/>
      <c r="T16" s="78"/>
      <c r="U16" s="77"/>
      <c r="V16" s="70"/>
      <c r="W16" s="79"/>
    </row>
    <row r="17" spans="1:23" x14ac:dyDescent="0.2">
      <c r="A17" s="68" t="s">
        <v>63</v>
      </c>
      <c r="B17" s="69" t="s">
        <v>64</v>
      </c>
      <c r="C17" s="115" t="s">
        <v>122</v>
      </c>
      <c r="D17" s="70" t="s">
        <v>65</v>
      </c>
      <c r="E17" s="70"/>
      <c r="F17" s="70"/>
      <c r="G17" s="82"/>
      <c r="H17" s="82"/>
      <c r="I17" s="82"/>
      <c r="J17" s="82"/>
      <c r="K17" s="84"/>
      <c r="L17" s="73"/>
      <c r="M17" s="74"/>
      <c r="N17" s="73"/>
      <c r="O17" s="74"/>
      <c r="P17" s="77"/>
      <c r="Q17" s="77"/>
      <c r="R17" s="78"/>
      <c r="S17" s="77"/>
      <c r="T17" s="78"/>
      <c r="U17" s="77"/>
      <c r="V17" s="73"/>
      <c r="W17" s="79"/>
    </row>
    <row r="18" spans="1:23" x14ac:dyDescent="0.2">
      <c r="A18" s="68" t="s">
        <v>63</v>
      </c>
      <c r="B18" s="69" t="s">
        <v>64</v>
      </c>
      <c r="C18" s="115" t="s">
        <v>122</v>
      </c>
      <c r="D18" s="70" t="s">
        <v>65</v>
      </c>
      <c r="E18" s="70"/>
      <c r="F18" s="70"/>
      <c r="G18" s="82"/>
      <c r="H18" s="82"/>
      <c r="I18" s="82"/>
      <c r="J18" s="82"/>
      <c r="K18" s="72"/>
      <c r="L18" s="85"/>
      <c r="M18" s="68"/>
      <c r="N18" s="86"/>
      <c r="O18" s="86"/>
      <c r="P18" s="86"/>
      <c r="Q18" s="77"/>
      <c r="R18" s="78"/>
      <c r="S18" s="77"/>
      <c r="T18" s="78"/>
      <c r="U18" s="77"/>
      <c r="V18" s="70"/>
      <c r="W18" s="79"/>
    </row>
    <row r="19" spans="1:23" x14ac:dyDescent="0.2">
      <c r="A19" s="68" t="s">
        <v>63</v>
      </c>
      <c r="B19" s="69" t="s">
        <v>64</v>
      </c>
      <c r="C19" s="115" t="s">
        <v>122</v>
      </c>
      <c r="D19" s="70" t="s">
        <v>65</v>
      </c>
      <c r="E19" s="70"/>
      <c r="F19" s="73"/>
      <c r="G19" s="87"/>
      <c r="H19" s="87"/>
      <c r="I19" s="87"/>
      <c r="J19" s="87"/>
      <c r="K19" s="80"/>
      <c r="L19" s="73"/>
      <c r="M19" s="68"/>
      <c r="N19" s="73"/>
      <c r="O19" s="88"/>
      <c r="P19" s="77"/>
      <c r="Q19" s="77"/>
      <c r="R19" s="78"/>
      <c r="S19" s="77"/>
      <c r="T19" s="78"/>
      <c r="U19" s="77"/>
      <c r="V19" s="70"/>
      <c r="W19" s="79"/>
    </row>
    <row r="20" spans="1:23" x14ac:dyDescent="0.2">
      <c r="E20" s="89"/>
    </row>
    <row r="21" spans="1:23" ht="15.75" thickBot="1" x14ac:dyDescent="0.25">
      <c r="A21" s="90"/>
      <c r="B21" s="90"/>
      <c r="C21" s="90"/>
      <c r="D21" s="90"/>
      <c r="E21" s="90"/>
      <c r="F21" s="90"/>
      <c r="G21" s="90"/>
      <c r="H21" s="90"/>
      <c r="I21" s="90"/>
      <c r="J21" s="90"/>
      <c r="K21" s="90"/>
      <c r="L21" s="90"/>
    </row>
    <row r="22" spans="1:23" x14ac:dyDescent="0.25">
      <c r="A22" s="91" t="s">
        <v>75</v>
      </c>
      <c r="B22" s="92"/>
      <c r="C22" s="92"/>
      <c r="D22" s="93" t="s">
        <v>76</v>
      </c>
      <c r="E22" s="92"/>
      <c r="F22" s="92"/>
      <c r="G22" s="92"/>
      <c r="H22" s="92"/>
      <c r="I22" s="92"/>
      <c r="J22" s="92"/>
      <c r="K22" s="92"/>
      <c r="L22" s="90"/>
    </row>
    <row r="23" spans="1:23" ht="4.5" customHeight="1" x14ac:dyDescent="0.25">
      <c r="A23" s="94"/>
      <c r="B23" s="92"/>
      <c r="C23" s="92"/>
      <c r="D23" s="95"/>
      <c r="E23" s="92"/>
      <c r="F23" s="92"/>
      <c r="G23" s="96"/>
      <c r="H23" s="97"/>
      <c r="I23" s="96"/>
      <c r="J23" s="96"/>
      <c r="K23" s="96"/>
      <c r="L23" s="90"/>
    </row>
    <row r="24" spans="1:23" ht="15.75" thickBot="1" x14ac:dyDescent="0.3">
      <c r="A24" s="98" t="s">
        <v>77</v>
      </c>
      <c r="B24" s="92"/>
      <c r="C24" s="92"/>
      <c r="D24" s="99" t="s">
        <v>78</v>
      </c>
      <c r="E24" s="92"/>
      <c r="F24" s="90"/>
      <c r="G24" s="92"/>
      <c r="H24" s="100"/>
      <c r="I24" s="100"/>
      <c r="J24" s="100"/>
      <c r="K24" s="92"/>
      <c r="L24" s="90"/>
    </row>
    <row r="25" spans="1:23" x14ac:dyDescent="0.25">
      <c r="A25" s="90"/>
      <c r="B25" s="92"/>
      <c r="C25" s="92"/>
      <c r="E25" s="92"/>
      <c r="F25" s="90"/>
      <c r="G25" s="92"/>
      <c r="H25" s="100"/>
      <c r="I25" s="100"/>
      <c r="J25" s="100"/>
      <c r="K25" s="92"/>
      <c r="L25" s="90"/>
    </row>
    <row r="26" spans="1:23" x14ac:dyDescent="0.25">
      <c r="A26" s="90"/>
      <c r="B26" s="92"/>
      <c r="C26" s="92"/>
      <c r="E26" s="92"/>
      <c r="F26" s="90"/>
      <c r="G26" s="92"/>
      <c r="H26" s="100"/>
      <c r="I26" s="100"/>
      <c r="J26" s="100"/>
      <c r="K26" s="92"/>
      <c r="L26" s="90"/>
    </row>
    <row r="27" spans="1:23" x14ac:dyDescent="0.25">
      <c r="A27" s="90"/>
      <c r="B27" s="92"/>
      <c r="C27" s="92"/>
      <c r="D27" s="119" t="s">
        <v>139</v>
      </c>
      <c r="E27" s="92"/>
      <c r="F27" s="92"/>
      <c r="G27" s="92"/>
      <c r="H27" s="92"/>
      <c r="I27" s="92"/>
      <c r="J27" s="92"/>
      <c r="K27" s="92"/>
      <c r="L27" s="90"/>
    </row>
    <row r="28" spans="1:23" x14ac:dyDescent="0.25">
      <c r="A28" s="90"/>
      <c r="B28" s="92"/>
      <c r="C28" s="92"/>
      <c r="D28" s="92"/>
      <c r="E28" s="92"/>
      <c r="F28" s="92"/>
      <c r="G28" s="92"/>
      <c r="H28" s="92"/>
      <c r="I28" s="92"/>
      <c r="J28" s="92"/>
      <c r="K28" s="92"/>
      <c r="L28" s="90"/>
    </row>
    <row r="29" spans="1:23" x14ac:dyDescent="0.25">
      <c r="A29" s="90"/>
      <c r="B29" s="92"/>
      <c r="C29" s="92"/>
      <c r="D29" s="92"/>
      <c r="E29" s="92"/>
      <c r="F29" s="92"/>
      <c r="G29" s="92"/>
      <c r="H29" s="92"/>
      <c r="I29" s="92"/>
      <c r="J29" s="92"/>
      <c r="K29" s="92"/>
      <c r="L29" s="90"/>
    </row>
    <row r="30" spans="1:23" x14ac:dyDescent="0.25">
      <c r="A30" s="90"/>
      <c r="B30" s="92"/>
      <c r="C30" s="92"/>
      <c r="D30" s="92"/>
      <c r="E30" s="92"/>
      <c r="F30" s="92"/>
      <c r="G30" s="92"/>
      <c r="H30" s="92"/>
      <c r="I30" s="92"/>
      <c r="J30" s="92"/>
      <c r="K30" s="92"/>
      <c r="L30" s="90"/>
    </row>
    <row r="31" spans="1:23" x14ac:dyDescent="0.25">
      <c r="A31" s="90"/>
      <c r="B31" s="92"/>
      <c r="C31" s="92"/>
      <c r="D31" s="92"/>
      <c r="E31" s="92"/>
      <c r="F31" s="92"/>
      <c r="G31" s="92"/>
      <c r="H31" s="92"/>
      <c r="I31" s="92"/>
      <c r="J31" s="92"/>
      <c r="K31" s="92"/>
      <c r="L31" s="90"/>
    </row>
    <row r="32" spans="1:23" x14ac:dyDescent="0.25">
      <c r="A32" s="90"/>
      <c r="B32" s="92"/>
      <c r="C32" s="92"/>
      <c r="D32" s="92"/>
      <c r="E32" s="92"/>
      <c r="F32" s="92"/>
      <c r="G32" s="92"/>
      <c r="H32" s="92"/>
      <c r="I32" s="92"/>
      <c r="J32" s="92"/>
      <c r="K32" s="92"/>
      <c r="L32" s="90"/>
    </row>
    <row r="33" spans="1:12" x14ac:dyDescent="0.25">
      <c r="A33" s="90"/>
      <c r="B33" s="92"/>
      <c r="C33" s="92"/>
      <c r="D33" s="92"/>
      <c r="E33" s="92"/>
      <c r="F33" s="92"/>
      <c r="G33" s="92"/>
      <c r="H33" s="92"/>
      <c r="I33" s="92"/>
      <c r="J33" s="92"/>
      <c r="K33" s="92"/>
      <c r="L33" s="90"/>
    </row>
    <row r="34" spans="1:12" x14ac:dyDescent="0.2">
      <c r="A34" s="90"/>
      <c r="B34" s="90"/>
      <c r="C34" s="90"/>
      <c r="D34" s="90"/>
      <c r="E34" s="90"/>
      <c r="F34" s="90"/>
      <c r="G34" s="90"/>
      <c r="H34" s="90"/>
      <c r="I34" s="90"/>
      <c r="J34" s="90"/>
      <c r="K34" s="90"/>
      <c r="L34" s="90"/>
    </row>
  </sheetData>
  <pageMargins left="0.7" right="0.7" top="0.75" bottom="0.75" header="0.3" footer="0.3"/>
  <pageSetup scale="4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7"/>
  <sheetViews>
    <sheetView workbookViewId="0">
      <selection activeCell="L18" sqref="L18"/>
    </sheetView>
  </sheetViews>
  <sheetFormatPr defaultRowHeight="12.75" x14ac:dyDescent="0.2"/>
  <cols>
    <col min="1" max="2" width="16.7109375" customWidth="1"/>
    <col min="3" max="5" width="16.7109375" style="22" customWidth="1"/>
    <col min="6" max="6" width="22" bestFit="1" customWidth="1"/>
  </cols>
  <sheetData>
    <row r="1" spans="1:6" x14ac:dyDescent="0.2">
      <c r="A1" s="120" t="s">
        <v>35</v>
      </c>
      <c r="B1" s="120"/>
      <c r="C1" s="120"/>
      <c r="D1" s="120"/>
      <c r="E1" s="120"/>
      <c r="F1" s="120"/>
    </row>
    <row r="3" spans="1:6" x14ac:dyDescent="0.2">
      <c r="A3" s="20" t="s">
        <v>124</v>
      </c>
    </row>
    <row r="4" spans="1:6" x14ac:dyDescent="0.2">
      <c r="E4" s="118" t="s">
        <v>134</v>
      </c>
      <c r="F4" s="20" t="s">
        <v>36</v>
      </c>
    </row>
    <row r="5" spans="1:6" ht="13.5" thickBot="1" x14ac:dyDescent="0.25">
      <c r="A5" s="20" t="s">
        <v>13</v>
      </c>
      <c r="B5" s="20" t="s">
        <v>14</v>
      </c>
      <c r="C5" s="21" t="s">
        <v>136</v>
      </c>
      <c r="D5" s="21" t="s">
        <v>135</v>
      </c>
      <c r="E5" s="21" t="s">
        <v>15</v>
      </c>
    </row>
    <row r="6" spans="1:6" ht="13.5" thickBot="1" x14ac:dyDescent="0.25">
      <c r="A6" s="24" t="s">
        <v>37</v>
      </c>
      <c r="B6" s="24" t="s">
        <v>188</v>
      </c>
      <c r="C6" s="25">
        <v>947.93</v>
      </c>
      <c r="D6" s="19">
        <f>'Summer B 20xx'!R11</f>
        <v>944.19599999999991</v>
      </c>
      <c r="E6" s="25" t="e">
        <f>E4-D6</f>
        <v>#VALUE!</v>
      </c>
    </row>
    <row r="7" spans="1:6" ht="13.5" thickBot="1" x14ac:dyDescent="0.25">
      <c r="A7" s="24" t="s">
        <v>38</v>
      </c>
      <c r="B7" s="24" t="s">
        <v>189</v>
      </c>
      <c r="C7" s="25"/>
      <c r="D7" s="19">
        <f>'Fall 20xx'!AD11</f>
        <v>0</v>
      </c>
      <c r="E7" s="25" t="e">
        <f>E6-D7</f>
        <v>#VALUE!</v>
      </c>
    </row>
    <row r="8" spans="1:6" ht="13.5" thickBot="1" x14ac:dyDescent="0.25">
      <c r="A8" s="24" t="s">
        <v>39</v>
      </c>
      <c r="B8" s="24" t="s">
        <v>190</v>
      </c>
      <c r="C8" s="25"/>
      <c r="D8" s="19">
        <f>'Spring 20xx'!AC11</f>
        <v>0</v>
      </c>
      <c r="E8" s="25" t="e">
        <f>E7-D8</f>
        <v>#VALUE!</v>
      </c>
    </row>
    <row r="9" spans="1:6" ht="13.5" thickBot="1" x14ac:dyDescent="0.25">
      <c r="A9" s="24" t="s">
        <v>40</v>
      </c>
      <c r="B9" s="24" t="s">
        <v>191</v>
      </c>
      <c r="C9" s="25"/>
      <c r="D9" s="19">
        <f>'Summer A 20xx'!S11</f>
        <v>0</v>
      </c>
      <c r="E9" s="25" t="e">
        <f>E8-D9</f>
        <v>#VALUE!</v>
      </c>
    </row>
    <row r="10" spans="1:6" x14ac:dyDescent="0.2">
      <c r="A10" s="28"/>
      <c r="B10" s="28"/>
      <c r="C10" s="29"/>
      <c r="D10" s="29"/>
      <c r="E10" s="29"/>
    </row>
    <row r="13" spans="1:6" x14ac:dyDescent="0.2">
      <c r="A13" t="s">
        <v>19</v>
      </c>
      <c r="C13" s="23" t="s">
        <v>20</v>
      </c>
    </row>
    <row r="14" spans="1:6" x14ac:dyDescent="0.2">
      <c r="A14" t="s">
        <v>16</v>
      </c>
      <c r="C14" s="26" t="s">
        <v>22</v>
      </c>
      <c r="F14" s="26"/>
    </row>
    <row r="15" spans="1:6" x14ac:dyDescent="0.2">
      <c r="A15" t="s">
        <v>17</v>
      </c>
      <c r="C15" s="23" t="s">
        <v>18</v>
      </c>
    </row>
    <row r="17" spans="1:3" x14ac:dyDescent="0.2">
      <c r="A17" t="s">
        <v>23</v>
      </c>
      <c r="C17" s="26" t="s">
        <v>24</v>
      </c>
    </row>
  </sheetData>
  <mergeCells count="1">
    <mergeCell ref="A1:F1"/>
  </mergeCells>
  <hyperlinks>
    <hyperlink ref="C15" r:id="rId1" xr:uid="{00000000-0004-0000-0200-000000000000}"/>
    <hyperlink ref="C13" r:id="rId2" xr:uid="{00000000-0004-0000-0200-000001000000}"/>
    <hyperlink ref="C14" r:id="rId3" xr:uid="{00000000-0004-0000-0200-000002000000}"/>
    <hyperlink ref="C17" r:id="rId4" location="!/-1/" display="http://www.fa.ufl.edu/departments/payroll-tax-services/payroll-schedules/ - !/-1/" xr:uid="{00000000-0004-0000-0200-000003000000}"/>
  </hyperlinks>
  <pageMargins left="0.7" right="0.7" top="0.75" bottom="0.75" header="0.3" footer="0.3"/>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9"/>
  <sheetViews>
    <sheetView zoomScaleNormal="100" workbookViewId="0">
      <selection activeCell="N19" sqref="N19"/>
    </sheetView>
  </sheetViews>
  <sheetFormatPr defaultColWidth="18.5703125" defaultRowHeight="12.75" x14ac:dyDescent="0.2"/>
  <cols>
    <col min="1" max="1" width="19.140625" style="1" customWidth="1"/>
    <col min="2" max="3" width="8.28515625" style="10" customWidth="1"/>
    <col min="4" max="6" width="9.42578125" style="10" bestFit="1" customWidth="1"/>
    <col min="7" max="7" width="8.42578125" style="10" bestFit="1" customWidth="1"/>
    <col min="8" max="9" width="8.42578125" style="10" customWidth="1"/>
    <col min="10" max="10" width="7" style="10" bestFit="1" customWidth="1"/>
    <col min="11" max="11" width="9.7109375" style="11" customWidth="1"/>
    <col min="12" max="12" width="15.5703125" style="11" bestFit="1" customWidth="1"/>
    <col min="13" max="13" width="13.28515625" style="11" bestFit="1" customWidth="1"/>
    <col min="14" max="14" width="12.85546875" style="11" customWidth="1"/>
    <col min="15" max="15" width="12.140625" style="11" bestFit="1" customWidth="1"/>
    <col min="16" max="16" width="13.140625" style="11" bestFit="1" customWidth="1"/>
    <col min="17" max="17" width="11.42578125" style="1" customWidth="1"/>
    <col min="18" max="18" width="13.28515625" style="1" bestFit="1" customWidth="1"/>
    <col min="19" max="246" width="18.5703125" style="1"/>
    <col min="247" max="247" width="2.28515625" style="1" bestFit="1" customWidth="1"/>
    <col min="248" max="248" width="17.28515625" style="1" bestFit="1" customWidth="1"/>
    <col min="249" max="265" width="8.140625" style="1" customWidth="1"/>
    <col min="266" max="266" width="7.28515625" style="1" customWidth="1"/>
    <col min="267" max="267" width="8.140625" style="1" customWidth="1"/>
    <col min="268" max="268" width="7.140625" style="1" bestFit="1" customWidth="1"/>
    <col min="269" max="269" width="12.28515625" style="1" customWidth="1"/>
    <col min="270" max="270" width="10" style="1" customWidth="1"/>
    <col min="271" max="271" width="13" style="1" customWidth="1"/>
    <col min="272" max="272" width="12.140625" style="1" customWidth="1"/>
    <col min="273" max="502" width="18.5703125" style="1"/>
    <col min="503" max="503" width="2.28515625" style="1" bestFit="1" customWidth="1"/>
    <col min="504" max="504" width="17.28515625" style="1" bestFit="1" customWidth="1"/>
    <col min="505" max="521" width="8.140625" style="1" customWidth="1"/>
    <col min="522" max="522" width="7.28515625" style="1" customWidth="1"/>
    <col min="523" max="523" width="8.140625" style="1" customWidth="1"/>
    <col min="524" max="524" width="7.140625" style="1" bestFit="1" customWidth="1"/>
    <col min="525" max="525" width="12.28515625" style="1" customWidth="1"/>
    <col min="526" max="526" width="10" style="1" customWidth="1"/>
    <col min="527" max="527" width="13" style="1" customWidth="1"/>
    <col min="528" max="528" width="12.140625" style="1" customWidth="1"/>
    <col min="529" max="758" width="18.5703125" style="1"/>
    <col min="759" max="759" width="2.28515625" style="1" bestFit="1" customWidth="1"/>
    <col min="760" max="760" width="17.28515625" style="1" bestFit="1" customWidth="1"/>
    <col min="761" max="777" width="8.140625" style="1" customWidth="1"/>
    <col min="778" max="778" width="7.28515625" style="1" customWidth="1"/>
    <col min="779" max="779" width="8.140625" style="1" customWidth="1"/>
    <col min="780" max="780" width="7.140625" style="1" bestFit="1" customWidth="1"/>
    <col min="781" max="781" width="12.28515625" style="1" customWidth="1"/>
    <col min="782" max="782" width="10" style="1" customWidth="1"/>
    <col min="783" max="783" width="13" style="1" customWidth="1"/>
    <col min="784" max="784" width="12.140625" style="1" customWidth="1"/>
    <col min="785" max="1014" width="18.5703125" style="1"/>
    <col min="1015" max="1015" width="2.28515625" style="1" bestFit="1" customWidth="1"/>
    <col min="1016" max="1016" width="17.28515625" style="1" bestFit="1" customWidth="1"/>
    <col min="1017" max="1033" width="8.140625" style="1" customWidth="1"/>
    <col min="1034" max="1034" width="7.28515625" style="1" customWidth="1"/>
    <col min="1035" max="1035" width="8.140625" style="1" customWidth="1"/>
    <col min="1036" max="1036" width="7.140625" style="1" bestFit="1" customWidth="1"/>
    <col min="1037" max="1037" width="12.28515625" style="1" customWidth="1"/>
    <col min="1038" max="1038" width="10" style="1" customWidth="1"/>
    <col min="1039" max="1039" width="13" style="1" customWidth="1"/>
    <col min="1040" max="1040" width="12.140625" style="1" customWidth="1"/>
    <col min="1041" max="1270" width="18.5703125" style="1"/>
    <col min="1271" max="1271" width="2.28515625" style="1" bestFit="1" customWidth="1"/>
    <col min="1272" max="1272" width="17.28515625" style="1" bestFit="1" customWidth="1"/>
    <col min="1273" max="1289" width="8.140625" style="1" customWidth="1"/>
    <col min="1290" max="1290" width="7.28515625" style="1" customWidth="1"/>
    <col min="1291" max="1291" width="8.140625" style="1" customWidth="1"/>
    <col min="1292" max="1292" width="7.140625" style="1" bestFit="1" customWidth="1"/>
    <col min="1293" max="1293" width="12.28515625" style="1" customWidth="1"/>
    <col min="1294" max="1294" width="10" style="1" customWidth="1"/>
    <col min="1295" max="1295" width="13" style="1" customWidth="1"/>
    <col min="1296" max="1296" width="12.140625" style="1" customWidth="1"/>
    <col min="1297" max="1526" width="18.5703125" style="1"/>
    <col min="1527" max="1527" width="2.28515625" style="1" bestFit="1" customWidth="1"/>
    <col min="1528" max="1528" width="17.28515625" style="1" bestFit="1" customWidth="1"/>
    <col min="1529" max="1545" width="8.140625" style="1" customWidth="1"/>
    <col min="1546" max="1546" width="7.28515625" style="1" customWidth="1"/>
    <col min="1547" max="1547" width="8.140625" style="1" customWidth="1"/>
    <col min="1548" max="1548" width="7.140625" style="1" bestFit="1" customWidth="1"/>
    <col min="1549" max="1549" width="12.28515625" style="1" customWidth="1"/>
    <col min="1550" max="1550" width="10" style="1" customWidth="1"/>
    <col min="1551" max="1551" width="13" style="1" customWidth="1"/>
    <col min="1552" max="1552" width="12.140625" style="1" customWidth="1"/>
    <col min="1553" max="1782" width="18.5703125" style="1"/>
    <col min="1783" max="1783" width="2.28515625" style="1" bestFit="1" customWidth="1"/>
    <col min="1784" max="1784" width="17.28515625" style="1" bestFit="1" customWidth="1"/>
    <col min="1785" max="1801" width="8.140625" style="1" customWidth="1"/>
    <col min="1802" max="1802" width="7.28515625" style="1" customWidth="1"/>
    <col min="1803" max="1803" width="8.140625" style="1" customWidth="1"/>
    <col min="1804" max="1804" width="7.140625" style="1" bestFit="1" customWidth="1"/>
    <col min="1805" max="1805" width="12.28515625" style="1" customWidth="1"/>
    <col min="1806" max="1806" width="10" style="1" customWidth="1"/>
    <col min="1807" max="1807" width="13" style="1" customWidth="1"/>
    <col min="1808" max="1808" width="12.140625" style="1" customWidth="1"/>
    <col min="1809" max="2038" width="18.5703125" style="1"/>
    <col min="2039" max="2039" width="2.28515625" style="1" bestFit="1" customWidth="1"/>
    <col min="2040" max="2040" width="17.28515625" style="1" bestFit="1" customWidth="1"/>
    <col min="2041" max="2057" width="8.140625" style="1" customWidth="1"/>
    <col min="2058" max="2058" width="7.28515625" style="1" customWidth="1"/>
    <col min="2059" max="2059" width="8.140625" style="1" customWidth="1"/>
    <col min="2060" max="2060" width="7.140625" style="1" bestFit="1" customWidth="1"/>
    <col min="2061" max="2061" width="12.28515625" style="1" customWidth="1"/>
    <col min="2062" max="2062" width="10" style="1" customWidth="1"/>
    <col min="2063" max="2063" width="13" style="1" customWidth="1"/>
    <col min="2064" max="2064" width="12.140625" style="1" customWidth="1"/>
    <col min="2065" max="2294" width="18.5703125" style="1"/>
    <col min="2295" max="2295" width="2.28515625" style="1" bestFit="1" customWidth="1"/>
    <col min="2296" max="2296" width="17.28515625" style="1" bestFit="1" customWidth="1"/>
    <col min="2297" max="2313" width="8.140625" style="1" customWidth="1"/>
    <col min="2314" max="2314" width="7.28515625" style="1" customWidth="1"/>
    <col min="2315" max="2315" width="8.140625" style="1" customWidth="1"/>
    <col min="2316" max="2316" width="7.140625" style="1" bestFit="1" customWidth="1"/>
    <col min="2317" max="2317" width="12.28515625" style="1" customWidth="1"/>
    <col min="2318" max="2318" width="10" style="1" customWidth="1"/>
    <col min="2319" max="2319" width="13" style="1" customWidth="1"/>
    <col min="2320" max="2320" width="12.140625" style="1" customWidth="1"/>
    <col min="2321" max="2550" width="18.5703125" style="1"/>
    <col min="2551" max="2551" width="2.28515625" style="1" bestFit="1" customWidth="1"/>
    <col min="2552" max="2552" width="17.28515625" style="1" bestFit="1" customWidth="1"/>
    <col min="2553" max="2569" width="8.140625" style="1" customWidth="1"/>
    <col min="2570" max="2570" width="7.28515625" style="1" customWidth="1"/>
    <col min="2571" max="2571" width="8.140625" style="1" customWidth="1"/>
    <col min="2572" max="2572" width="7.140625" style="1" bestFit="1" customWidth="1"/>
    <col min="2573" max="2573" width="12.28515625" style="1" customWidth="1"/>
    <col min="2574" max="2574" width="10" style="1" customWidth="1"/>
    <col min="2575" max="2575" width="13" style="1" customWidth="1"/>
    <col min="2576" max="2576" width="12.140625" style="1" customWidth="1"/>
    <col min="2577" max="2806" width="18.5703125" style="1"/>
    <col min="2807" max="2807" width="2.28515625" style="1" bestFit="1" customWidth="1"/>
    <col min="2808" max="2808" width="17.28515625" style="1" bestFit="1" customWidth="1"/>
    <col min="2809" max="2825" width="8.140625" style="1" customWidth="1"/>
    <col min="2826" max="2826" width="7.28515625" style="1" customWidth="1"/>
    <col min="2827" max="2827" width="8.140625" style="1" customWidth="1"/>
    <col min="2828" max="2828" width="7.140625" style="1" bestFit="1" customWidth="1"/>
    <col min="2829" max="2829" width="12.28515625" style="1" customWidth="1"/>
    <col min="2830" max="2830" width="10" style="1" customWidth="1"/>
    <col min="2831" max="2831" width="13" style="1" customWidth="1"/>
    <col min="2832" max="2832" width="12.140625" style="1" customWidth="1"/>
    <col min="2833" max="3062" width="18.5703125" style="1"/>
    <col min="3063" max="3063" width="2.28515625" style="1" bestFit="1" customWidth="1"/>
    <col min="3064" max="3064" width="17.28515625" style="1" bestFit="1" customWidth="1"/>
    <col min="3065" max="3081" width="8.140625" style="1" customWidth="1"/>
    <col min="3082" max="3082" width="7.28515625" style="1" customWidth="1"/>
    <col min="3083" max="3083" width="8.140625" style="1" customWidth="1"/>
    <col min="3084" max="3084" width="7.140625" style="1" bestFit="1" customWidth="1"/>
    <col min="3085" max="3085" width="12.28515625" style="1" customWidth="1"/>
    <col min="3086" max="3086" width="10" style="1" customWidth="1"/>
    <col min="3087" max="3087" width="13" style="1" customWidth="1"/>
    <col min="3088" max="3088" width="12.140625" style="1" customWidth="1"/>
    <col min="3089" max="3318" width="18.5703125" style="1"/>
    <col min="3319" max="3319" width="2.28515625" style="1" bestFit="1" customWidth="1"/>
    <col min="3320" max="3320" width="17.28515625" style="1" bestFit="1" customWidth="1"/>
    <col min="3321" max="3337" width="8.140625" style="1" customWidth="1"/>
    <col min="3338" max="3338" width="7.28515625" style="1" customWidth="1"/>
    <col min="3339" max="3339" width="8.140625" style="1" customWidth="1"/>
    <col min="3340" max="3340" width="7.140625" style="1" bestFit="1" customWidth="1"/>
    <col min="3341" max="3341" width="12.28515625" style="1" customWidth="1"/>
    <col min="3342" max="3342" width="10" style="1" customWidth="1"/>
    <col min="3343" max="3343" width="13" style="1" customWidth="1"/>
    <col min="3344" max="3344" width="12.140625" style="1" customWidth="1"/>
    <col min="3345" max="3574" width="18.5703125" style="1"/>
    <col min="3575" max="3575" width="2.28515625" style="1" bestFit="1" customWidth="1"/>
    <col min="3576" max="3576" width="17.28515625" style="1" bestFit="1" customWidth="1"/>
    <col min="3577" max="3593" width="8.140625" style="1" customWidth="1"/>
    <col min="3594" max="3594" width="7.28515625" style="1" customWidth="1"/>
    <col min="3595" max="3595" width="8.140625" style="1" customWidth="1"/>
    <col min="3596" max="3596" width="7.140625" style="1" bestFit="1" customWidth="1"/>
    <col min="3597" max="3597" width="12.28515625" style="1" customWidth="1"/>
    <col min="3598" max="3598" width="10" style="1" customWidth="1"/>
    <col min="3599" max="3599" width="13" style="1" customWidth="1"/>
    <col min="3600" max="3600" width="12.140625" style="1" customWidth="1"/>
    <col min="3601" max="3830" width="18.5703125" style="1"/>
    <col min="3831" max="3831" width="2.28515625" style="1" bestFit="1" customWidth="1"/>
    <col min="3832" max="3832" width="17.28515625" style="1" bestFit="1" customWidth="1"/>
    <col min="3833" max="3849" width="8.140625" style="1" customWidth="1"/>
    <col min="3850" max="3850" width="7.28515625" style="1" customWidth="1"/>
    <col min="3851" max="3851" width="8.140625" style="1" customWidth="1"/>
    <col min="3852" max="3852" width="7.140625" style="1" bestFit="1" customWidth="1"/>
    <col min="3853" max="3853" width="12.28515625" style="1" customWidth="1"/>
    <col min="3854" max="3854" width="10" style="1" customWidth="1"/>
    <col min="3855" max="3855" width="13" style="1" customWidth="1"/>
    <col min="3856" max="3856" width="12.140625" style="1" customWidth="1"/>
    <col min="3857" max="4086" width="18.5703125" style="1"/>
    <col min="4087" max="4087" width="2.28515625" style="1" bestFit="1" customWidth="1"/>
    <col min="4088" max="4088" width="17.28515625" style="1" bestFit="1" customWidth="1"/>
    <col min="4089" max="4105" width="8.140625" style="1" customWidth="1"/>
    <col min="4106" max="4106" width="7.28515625" style="1" customWidth="1"/>
    <col min="4107" max="4107" width="8.140625" style="1" customWidth="1"/>
    <col min="4108" max="4108" width="7.140625" style="1" bestFit="1" customWidth="1"/>
    <col min="4109" max="4109" width="12.28515625" style="1" customWidth="1"/>
    <col min="4110" max="4110" width="10" style="1" customWidth="1"/>
    <col min="4111" max="4111" width="13" style="1" customWidth="1"/>
    <col min="4112" max="4112" width="12.140625" style="1" customWidth="1"/>
    <col min="4113" max="4342" width="18.5703125" style="1"/>
    <col min="4343" max="4343" width="2.28515625" style="1" bestFit="1" customWidth="1"/>
    <col min="4344" max="4344" width="17.28515625" style="1" bestFit="1" customWidth="1"/>
    <col min="4345" max="4361" width="8.140625" style="1" customWidth="1"/>
    <col min="4362" max="4362" width="7.28515625" style="1" customWidth="1"/>
    <col min="4363" max="4363" width="8.140625" style="1" customWidth="1"/>
    <col min="4364" max="4364" width="7.140625" style="1" bestFit="1" customWidth="1"/>
    <col min="4365" max="4365" width="12.28515625" style="1" customWidth="1"/>
    <col min="4366" max="4366" width="10" style="1" customWidth="1"/>
    <col min="4367" max="4367" width="13" style="1" customWidth="1"/>
    <col min="4368" max="4368" width="12.140625" style="1" customWidth="1"/>
    <col min="4369" max="4598" width="18.5703125" style="1"/>
    <col min="4599" max="4599" width="2.28515625" style="1" bestFit="1" customWidth="1"/>
    <col min="4600" max="4600" width="17.28515625" style="1" bestFit="1" customWidth="1"/>
    <col min="4601" max="4617" width="8.140625" style="1" customWidth="1"/>
    <col min="4618" max="4618" width="7.28515625" style="1" customWidth="1"/>
    <col min="4619" max="4619" width="8.140625" style="1" customWidth="1"/>
    <col min="4620" max="4620" width="7.140625" style="1" bestFit="1" customWidth="1"/>
    <col min="4621" max="4621" width="12.28515625" style="1" customWidth="1"/>
    <col min="4622" max="4622" width="10" style="1" customWidth="1"/>
    <col min="4623" max="4623" width="13" style="1" customWidth="1"/>
    <col min="4624" max="4624" width="12.140625" style="1" customWidth="1"/>
    <col min="4625" max="4854" width="18.5703125" style="1"/>
    <col min="4855" max="4855" width="2.28515625" style="1" bestFit="1" customWidth="1"/>
    <col min="4856" max="4856" width="17.28515625" style="1" bestFit="1" customWidth="1"/>
    <col min="4857" max="4873" width="8.140625" style="1" customWidth="1"/>
    <col min="4874" max="4874" width="7.28515625" style="1" customWidth="1"/>
    <col min="4875" max="4875" width="8.140625" style="1" customWidth="1"/>
    <col min="4876" max="4876" width="7.140625" style="1" bestFit="1" customWidth="1"/>
    <col min="4877" max="4877" width="12.28515625" style="1" customWidth="1"/>
    <col min="4878" max="4878" width="10" style="1" customWidth="1"/>
    <col min="4879" max="4879" width="13" style="1" customWidth="1"/>
    <col min="4880" max="4880" width="12.140625" style="1" customWidth="1"/>
    <col min="4881" max="5110" width="18.5703125" style="1"/>
    <col min="5111" max="5111" width="2.28515625" style="1" bestFit="1" customWidth="1"/>
    <col min="5112" max="5112" width="17.28515625" style="1" bestFit="1" customWidth="1"/>
    <col min="5113" max="5129" width="8.140625" style="1" customWidth="1"/>
    <col min="5130" max="5130" width="7.28515625" style="1" customWidth="1"/>
    <col min="5131" max="5131" width="8.140625" style="1" customWidth="1"/>
    <col min="5132" max="5132" width="7.140625" style="1" bestFit="1" customWidth="1"/>
    <col min="5133" max="5133" width="12.28515625" style="1" customWidth="1"/>
    <col min="5134" max="5134" width="10" style="1" customWidth="1"/>
    <col min="5135" max="5135" width="13" style="1" customWidth="1"/>
    <col min="5136" max="5136" width="12.140625" style="1" customWidth="1"/>
    <col min="5137" max="5366" width="18.5703125" style="1"/>
    <col min="5367" max="5367" width="2.28515625" style="1" bestFit="1" customWidth="1"/>
    <col min="5368" max="5368" width="17.28515625" style="1" bestFit="1" customWidth="1"/>
    <col min="5369" max="5385" width="8.140625" style="1" customWidth="1"/>
    <col min="5386" max="5386" width="7.28515625" style="1" customWidth="1"/>
    <col min="5387" max="5387" width="8.140625" style="1" customWidth="1"/>
    <col min="5388" max="5388" width="7.140625" style="1" bestFit="1" customWidth="1"/>
    <col min="5389" max="5389" width="12.28515625" style="1" customWidth="1"/>
    <col min="5390" max="5390" width="10" style="1" customWidth="1"/>
    <col min="5391" max="5391" width="13" style="1" customWidth="1"/>
    <col min="5392" max="5392" width="12.140625" style="1" customWidth="1"/>
    <col min="5393" max="5622" width="18.5703125" style="1"/>
    <col min="5623" max="5623" width="2.28515625" style="1" bestFit="1" customWidth="1"/>
    <col min="5624" max="5624" width="17.28515625" style="1" bestFit="1" customWidth="1"/>
    <col min="5625" max="5641" width="8.140625" style="1" customWidth="1"/>
    <col min="5642" max="5642" width="7.28515625" style="1" customWidth="1"/>
    <col min="5643" max="5643" width="8.140625" style="1" customWidth="1"/>
    <col min="5644" max="5644" width="7.140625" style="1" bestFit="1" customWidth="1"/>
    <col min="5645" max="5645" width="12.28515625" style="1" customWidth="1"/>
    <col min="5646" max="5646" width="10" style="1" customWidth="1"/>
    <col min="5647" max="5647" width="13" style="1" customWidth="1"/>
    <col min="5648" max="5648" width="12.140625" style="1" customWidth="1"/>
    <col min="5649" max="5878" width="18.5703125" style="1"/>
    <col min="5879" max="5879" width="2.28515625" style="1" bestFit="1" customWidth="1"/>
    <col min="5880" max="5880" width="17.28515625" style="1" bestFit="1" customWidth="1"/>
    <col min="5881" max="5897" width="8.140625" style="1" customWidth="1"/>
    <col min="5898" max="5898" width="7.28515625" style="1" customWidth="1"/>
    <col min="5899" max="5899" width="8.140625" style="1" customWidth="1"/>
    <col min="5900" max="5900" width="7.140625" style="1" bestFit="1" customWidth="1"/>
    <col min="5901" max="5901" width="12.28515625" style="1" customWidth="1"/>
    <col min="5902" max="5902" width="10" style="1" customWidth="1"/>
    <col min="5903" max="5903" width="13" style="1" customWidth="1"/>
    <col min="5904" max="5904" width="12.140625" style="1" customWidth="1"/>
    <col min="5905" max="6134" width="18.5703125" style="1"/>
    <col min="6135" max="6135" width="2.28515625" style="1" bestFit="1" customWidth="1"/>
    <col min="6136" max="6136" width="17.28515625" style="1" bestFit="1" customWidth="1"/>
    <col min="6137" max="6153" width="8.140625" style="1" customWidth="1"/>
    <col min="6154" max="6154" width="7.28515625" style="1" customWidth="1"/>
    <col min="6155" max="6155" width="8.140625" style="1" customWidth="1"/>
    <col min="6156" max="6156" width="7.140625" style="1" bestFit="1" customWidth="1"/>
    <col min="6157" max="6157" width="12.28515625" style="1" customWidth="1"/>
    <col min="6158" max="6158" width="10" style="1" customWidth="1"/>
    <col min="6159" max="6159" width="13" style="1" customWidth="1"/>
    <col min="6160" max="6160" width="12.140625" style="1" customWidth="1"/>
    <col min="6161" max="6390" width="18.5703125" style="1"/>
    <col min="6391" max="6391" width="2.28515625" style="1" bestFit="1" customWidth="1"/>
    <col min="6392" max="6392" width="17.28515625" style="1" bestFit="1" customWidth="1"/>
    <col min="6393" max="6409" width="8.140625" style="1" customWidth="1"/>
    <col min="6410" max="6410" width="7.28515625" style="1" customWidth="1"/>
    <col min="6411" max="6411" width="8.140625" style="1" customWidth="1"/>
    <col min="6412" max="6412" width="7.140625" style="1" bestFit="1" customWidth="1"/>
    <col min="6413" max="6413" width="12.28515625" style="1" customWidth="1"/>
    <col min="6414" max="6414" width="10" style="1" customWidth="1"/>
    <col min="6415" max="6415" width="13" style="1" customWidth="1"/>
    <col min="6416" max="6416" width="12.140625" style="1" customWidth="1"/>
    <col min="6417" max="6646" width="18.5703125" style="1"/>
    <col min="6647" max="6647" width="2.28515625" style="1" bestFit="1" customWidth="1"/>
    <col min="6648" max="6648" width="17.28515625" style="1" bestFit="1" customWidth="1"/>
    <col min="6649" max="6665" width="8.140625" style="1" customWidth="1"/>
    <col min="6666" max="6666" width="7.28515625" style="1" customWidth="1"/>
    <col min="6667" max="6667" width="8.140625" style="1" customWidth="1"/>
    <col min="6668" max="6668" width="7.140625" style="1" bestFit="1" customWidth="1"/>
    <col min="6669" max="6669" width="12.28515625" style="1" customWidth="1"/>
    <col min="6670" max="6670" width="10" style="1" customWidth="1"/>
    <col min="6671" max="6671" width="13" style="1" customWidth="1"/>
    <col min="6672" max="6672" width="12.140625" style="1" customWidth="1"/>
    <col min="6673" max="6902" width="18.5703125" style="1"/>
    <col min="6903" max="6903" width="2.28515625" style="1" bestFit="1" customWidth="1"/>
    <col min="6904" max="6904" width="17.28515625" style="1" bestFit="1" customWidth="1"/>
    <col min="6905" max="6921" width="8.140625" style="1" customWidth="1"/>
    <col min="6922" max="6922" width="7.28515625" style="1" customWidth="1"/>
    <col min="6923" max="6923" width="8.140625" style="1" customWidth="1"/>
    <col min="6924" max="6924" width="7.140625" style="1" bestFit="1" customWidth="1"/>
    <col min="6925" max="6925" width="12.28515625" style="1" customWidth="1"/>
    <col min="6926" max="6926" width="10" style="1" customWidth="1"/>
    <col min="6927" max="6927" width="13" style="1" customWidth="1"/>
    <col min="6928" max="6928" width="12.140625" style="1" customWidth="1"/>
    <col min="6929" max="7158" width="18.5703125" style="1"/>
    <col min="7159" max="7159" width="2.28515625" style="1" bestFit="1" customWidth="1"/>
    <col min="7160" max="7160" width="17.28515625" style="1" bestFit="1" customWidth="1"/>
    <col min="7161" max="7177" width="8.140625" style="1" customWidth="1"/>
    <col min="7178" max="7178" width="7.28515625" style="1" customWidth="1"/>
    <col min="7179" max="7179" width="8.140625" style="1" customWidth="1"/>
    <col min="7180" max="7180" width="7.140625" style="1" bestFit="1" customWidth="1"/>
    <col min="7181" max="7181" width="12.28515625" style="1" customWidth="1"/>
    <col min="7182" max="7182" width="10" style="1" customWidth="1"/>
    <col min="7183" max="7183" width="13" style="1" customWidth="1"/>
    <col min="7184" max="7184" width="12.140625" style="1" customWidth="1"/>
    <col min="7185" max="7414" width="18.5703125" style="1"/>
    <col min="7415" max="7415" width="2.28515625" style="1" bestFit="1" customWidth="1"/>
    <col min="7416" max="7416" width="17.28515625" style="1" bestFit="1" customWidth="1"/>
    <col min="7417" max="7433" width="8.140625" style="1" customWidth="1"/>
    <col min="7434" max="7434" width="7.28515625" style="1" customWidth="1"/>
    <col min="7435" max="7435" width="8.140625" style="1" customWidth="1"/>
    <col min="7436" max="7436" width="7.140625" style="1" bestFit="1" customWidth="1"/>
    <col min="7437" max="7437" width="12.28515625" style="1" customWidth="1"/>
    <col min="7438" max="7438" width="10" style="1" customWidth="1"/>
    <col min="7439" max="7439" width="13" style="1" customWidth="1"/>
    <col min="7440" max="7440" width="12.140625" style="1" customWidth="1"/>
    <col min="7441" max="7670" width="18.5703125" style="1"/>
    <col min="7671" max="7671" width="2.28515625" style="1" bestFit="1" customWidth="1"/>
    <col min="7672" max="7672" width="17.28515625" style="1" bestFit="1" customWidth="1"/>
    <col min="7673" max="7689" width="8.140625" style="1" customWidth="1"/>
    <col min="7690" max="7690" width="7.28515625" style="1" customWidth="1"/>
    <col min="7691" max="7691" width="8.140625" style="1" customWidth="1"/>
    <col min="7692" max="7692" width="7.140625" style="1" bestFit="1" customWidth="1"/>
    <col min="7693" max="7693" width="12.28515625" style="1" customWidth="1"/>
    <col min="7694" max="7694" width="10" style="1" customWidth="1"/>
    <col min="7695" max="7695" width="13" style="1" customWidth="1"/>
    <col min="7696" max="7696" width="12.140625" style="1" customWidth="1"/>
    <col min="7697" max="7926" width="18.5703125" style="1"/>
    <col min="7927" max="7927" width="2.28515625" style="1" bestFit="1" customWidth="1"/>
    <col min="7928" max="7928" width="17.28515625" style="1" bestFit="1" customWidth="1"/>
    <col min="7929" max="7945" width="8.140625" style="1" customWidth="1"/>
    <col min="7946" max="7946" width="7.28515625" style="1" customWidth="1"/>
    <col min="7947" max="7947" width="8.140625" style="1" customWidth="1"/>
    <col min="7948" max="7948" width="7.140625" style="1" bestFit="1" customWidth="1"/>
    <col min="7949" max="7949" width="12.28515625" style="1" customWidth="1"/>
    <col min="7950" max="7950" width="10" style="1" customWidth="1"/>
    <col min="7951" max="7951" width="13" style="1" customWidth="1"/>
    <col min="7952" max="7952" width="12.140625" style="1" customWidth="1"/>
    <col min="7953" max="8182" width="18.5703125" style="1"/>
    <col min="8183" max="8183" width="2.28515625" style="1" bestFit="1" customWidth="1"/>
    <col min="8184" max="8184" width="17.28515625" style="1" bestFit="1" customWidth="1"/>
    <col min="8185" max="8201" width="8.140625" style="1" customWidth="1"/>
    <col min="8202" max="8202" width="7.28515625" style="1" customWidth="1"/>
    <col min="8203" max="8203" width="8.140625" style="1" customWidth="1"/>
    <col min="8204" max="8204" width="7.140625" style="1" bestFit="1" customWidth="1"/>
    <col min="8205" max="8205" width="12.28515625" style="1" customWidth="1"/>
    <col min="8206" max="8206" width="10" style="1" customWidth="1"/>
    <col min="8207" max="8207" width="13" style="1" customWidth="1"/>
    <col min="8208" max="8208" width="12.140625" style="1" customWidth="1"/>
    <col min="8209" max="8438" width="18.5703125" style="1"/>
    <col min="8439" max="8439" width="2.28515625" style="1" bestFit="1" customWidth="1"/>
    <col min="8440" max="8440" width="17.28515625" style="1" bestFit="1" customWidth="1"/>
    <col min="8441" max="8457" width="8.140625" style="1" customWidth="1"/>
    <col min="8458" max="8458" width="7.28515625" style="1" customWidth="1"/>
    <col min="8459" max="8459" width="8.140625" style="1" customWidth="1"/>
    <col min="8460" max="8460" width="7.140625" style="1" bestFit="1" customWidth="1"/>
    <col min="8461" max="8461" width="12.28515625" style="1" customWidth="1"/>
    <col min="8462" max="8462" width="10" style="1" customWidth="1"/>
    <col min="8463" max="8463" width="13" style="1" customWidth="1"/>
    <col min="8464" max="8464" width="12.140625" style="1" customWidth="1"/>
    <col min="8465" max="8694" width="18.5703125" style="1"/>
    <col min="8695" max="8695" width="2.28515625" style="1" bestFit="1" customWidth="1"/>
    <col min="8696" max="8696" width="17.28515625" style="1" bestFit="1" customWidth="1"/>
    <col min="8697" max="8713" width="8.140625" style="1" customWidth="1"/>
    <col min="8714" max="8714" width="7.28515625" style="1" customWidth="1"/>
    <col min="8715" max="8715" width="8.140625" style="1" customWidth="1"/>
    <col min="8716" max="8716" width="7.140625" style="1" bestFit="1" customWidth="1"/>
    <col min="8717" max="8717" width="12.28515625" style="1" customWidth="1"/>
    <col min="8718" max="8718" width="10" style="1" customWidth="1"/>
    <col min="8719" max="8719" width="13" style="1" customWidth="1"/>
    <col min="8720" max="8720" width="12.140625" style="1" customWidth="1"/>
    <col min="8721" max="8950" width="18.5703125" style="1"/>
    <col min="8951" max="8951" width="2.28515625" style="1" bestFit="1" customWidth="1"/>
    <col min="8952" max="8952" width="17.28515625" style="1" bestFit="1" customWidth="1"/>
    <col min="8953" max="8969" width="8.140625" style="1" customWidth="1"/>
    <col min="8970" max="8970" width="7.28515625" style="1" customWidth="1"/>
    <col min="8971" max="8971" width="8.140625" style="1" customWidth="1"/>
    <col min="8972" max="8972" width="7.140625" style="1" bestFit="1" customWidth="1"/>
    <col min="8973" max="8973" width="12.28515625" style="1" customWidth="1"/>
    <col min="8974" max="8974" width="10" style="1" customWidth="1"/>
    <col min="8975" max="8975" width="13" style="1" customWidth="1"/>
    <col min="8976" max="8976" width="12.140625" style="1" customWidth="1"/>
    <col min="8977" max="9206" width="18.5703125" style="1"/>
    <col min="9207" max="9207" width="2.28515625" style="1" bestFit="1" customWidth="1"/>
    <col min="9208" max="9208" width="17.28515625" style="1" bestFit="1" customWidth="1"/>
    <col min="9209" max="9225" width="8.140625" style="1" customWidth="1"/>
    <col min="9226" max="9226" width="7.28515625" style="1" customWidth="1"/>
    <col min="9227" max="9227" width="8.140625" style="1" customWidth="1"/>
    <col min="9228" max="9228" width="7.140625" style="1" bestFit="1" customWidth="1"/>
    <col min="9229" max="9229" width="12.28515625" style="1" customWidth="1"/>
    <col min="9230" max="9230" width="10" style="1" customWidth="1"/>
    <col min="9231" max="9231" width="13" style="1" customWidth="1"/>
    <col min="9232" max="9232" width="12.140625" style="1" customWidth="1"/>
    <col min="9233" max="9462" width="18.5703125" style="1"/>
    <col min="9463" max="9463" width="2.28515625" style="1" bestFit="1" customWidth="1"/>
    <col min="9464" max="9464" width="17.28515625" style="1" bestFit="1" customWidth="1"/>
    <col min="9465" max="9481" width="8.140625" style="1" customWidth="1"/>
    <col min="9482" max="9482" width="7.28515625" style="1" customWidth="1"/>
    <col min="9483" max="9483" width="8.140625" style="1" customWidth="1"/>
    <col min="9484" max="9484" width="7.140625" style="1" bestFit="1" customWidth="1"/>
    <col min="9485" max="9485" width="12.28515625" style="1" customWidth="1"/>
    <col min="9486" max="9486" width="10" style="1" customWidth="1"/>
    <col min="9487" max="9487" width="13" style="1" customWidth="1"/>
    <col min="9488" max="9488" width="12.140625" style="1" customWidth="1"/>
    <col min="9489" max="9718" width="18.5703125" style="1"/>
    <col min="9719" max="9719" width="2.28515625" style="1" bestFit="1" customWidth="1"/>
    <col min="9720" max="9720" width="17.28515625" style="1" bestFit="1" customWidth="1"/>
    <col min="9721" max="9737" width="8.140625" style="1" customWidth="1"/>
    <col min="9738" max="9738" width="7.28515625" style="1" customWidth="1"/>
    <col min="9739" max="9739" width="8.140625" style="1" customWidth="1"/>
    <col min="9740" max="9740" width="7.140625" style="1" bestFit="1" customWidth="1"/>
    <col min="9741" max="9741" width="12.28515625" style="1" customWidth="1"/>
    <col min="9742" max="9742" width="10" style="1" customWidth="1"/>
    <col min="9743" max="9743" width="13" style="1" customWidth="1"/>
    <col min="9744" max="9744" width="12.140625" style="1" customWidth="1"/>
    <col min="9745" max="9974" width="18.5703125" style="1"/>
    <col min="9975" max="9975" width="2.28515625" style="1" bestFit="1" customWidth="1"/>
    <col min="9976" max="9976" width="17.28515625" style="1" bestFit="1" customWidth="1"/>
    <col min="9977" max="9993" width="8.140625" style="1" customWidth="1"/>
    <col min="9994" max="9994" width="7.28515625" style="1" customWidth="1"/>
    <col min="9995" max="9995" width="8.140625" style="1" customWidth="1"/>
    <col min="9996" max="9996" width="7.140625" style="1" bestFit="1" customWidth="1"/>
    <col min="9997" max="9997" width="12.28515625" style="1" customWidth="1"/>
    <col min="9998" max="9998" width="10" style="1" customWidth="1"/>
    <col min="9999" max="9999" width="13" style="1" customWidth="1"/>
    <col min="10000" max="10000" width="12.140625" style="1" customWidth="1"/>
    <col min="10001" max="10230" width="18.5703125" style="1"/>
    <col min="10231" max="10231" width="2.28515625" style="1" bestFit="1" customWidth="1"/>
    <col min="10232" max="10232" width="17.28515625" style="1" bestFit="1" customWidth="1"/>
    <col min="10233" max="10249" width="8.140625" style="1" customWidth="1"/>
    <col min="10250" max="10250" width="7.28515625" style="1" customWidth="1"/>
    <col min="10251" max="10251" width="8.140625" style="1" customWidth="1"/>
    <col min="10252" max="10252" width="7.140625" style="1" bestFit="1" customWidth="1"/>
    <col min="10253" max="10253" width="12.28515625" style="1" customWidth="1"/>
    <col min="10254" max="10254" width="10" style="1" customWidth="1"/>
    <col min="10255" max="10255" width="13" style="1" customWidth="1"/>
    <col min="10256" max="10256" width="12.140625" style="1" customWidth="1"/>
    <col min="10257" max="10486" width="18.5703125" style="1"/>
    <col min="10487" max="10487" width="2.28515625" style="1" bestFit="1" customWidth="1"/>
    <col min="10488" max="10488" width="17.28515625" style="1" bestFit="1" customWidth="1"/>
    <col min="10489" max="10505" width="8.140625" style="1" customWidth="1"/>
    <col min="10506" max="10506" width="7.28515625" style="1" customWidth="1"/>
    <col min="10507" max="10507" width="8.140625" style="1" customWidth="1"/>
    <col min="10508" max="10508" width="7.140625" style="1" bestFit="1" customWidth="1"/>
    <col min="10509" max="10509" width="12.28515625" style="1" customWidth="1"/>
    <col min="10510" max="10510" width="10" style="1" customWidth="1"/>
    <col min="10511" max="10511" width="13" style="1" customWidth="1"/>
    <col min="10512" max="10512" width="12.140625" style="1" customWidth="1"/>
    <col min="10513" max="10742" width="18.5703125" style="1"/>
    <col min="10743" max="10743" width="2.28515625" style="1" bestFit="1" customWidth="1"/>
    <col min="10744" max="10744" width="17.28515625" style="1" bestFit="1" customWidth="1"/>
    <col min="10745" max="10761" width="8.140625" style="1" customWidth="1"/>
    <col min="10762" max="10762" width="7.28515625" style="1" customWidth="1"/>
    <col min="10763" max="10763" width="8.140625" style="1" customWidth="1"/>
    <col min="10764" max="10764" width="7.140625" style="1" bestFit="1" customWidth="1"/>
    <col min="10765" max="10765" width="12.28515625" style="1" customWidth="1"/>
    <col min="10766" max="10766" width="10" style="1" customWidth="1"/>
    <col min="10767" max="10767" width="13" style="1" customWidth="1"/>
    <col min="10768" max="10768" width="12.140625" style="1" customWidth="1"/>
    <col min="10769" max="10998" width="18.5703125" style="1"/>
    <col min="10999" max="10999" width="2.28515625" style="1" bestFit="1" customWidth="1"/>
    <col min="11000" max="11000" width="17.28515625" style="1" bestFit="1" customWidth="1"/>
    <col min="11001" max="11017" width="8.140625" style="1" customWidth="1"/>
    <col min="11018" max="11018" width="7.28515625" style="1" customWidth="1"/>
    <col min="11019" max="11019" width="8.140625" style="1" customWidth="1"/>
    <col min="11020" max="11020" width="7.140625" style="1" bestFit="1" customWidth="1"/>
    <col min="11021" max="11021" width="12.28515625" style="1" customWidth="1"/>
    <col min="11022" max="11022" width="10" style="1" customWidth="1"/>
    <col min="11023" max="11023" width="13" style="1" customWidth="1"/>
    <col min="11024" max="11024" width="12.140625" style="1" customWidth="1"/>
    <col min="11025" max="11254" width="18.5703125" style="1"/>
    <col min="11255" max="11255" width="2.28515625" style="1" bestFit="1" customWidth="1"/>
    <col min="11256" max="11256" width="17.28515625" style="1" bestFit="1" customWidth="1"/>
    <col min="11257" max="11273" width="8.140625" style="1" customWidth="1"/>
    <col min="11274" max="11274" width="7.28515625" style="1" customWidth="1"/>
    <col min="11275" max="11275" width="8.140625" style="1" customWidth="1"/>
    <col min="11276" max="11276" width="7.140625" style="1" bestFit="1" customWidth="1"/>
    <col min="11277" max="11277" width="12.28515625" style="1" customWidth="1"/>
    <col min="11278" max="11278" width="10" style="1" customWidth="1"/>
    <col min="11279" max="11279" width="13" style="1" customWidth="1"/>
    <col min="11280" max="11280" width="12.140625" style="1" customWidth="1"/>
    <col min="11281" max="11510" width="18.5703125" style="1"/>
    <col min="11511" max="11511" width="2.28515625" style="1" bestFit="1" customWidth="1"/>
    <col min="11512" max="11512" width="17.28515625" style="1" bestFit="1" customWidth="1"/>
    <col min="11513" max="11529" width="8.140625" style="1" customWidth="1"/>
    <col min="11530" max="11530" width="7.28515625" style="1" customWidth="1"/>
    <col min="11531" max="11531" width="8.140625" style="1" customWidth="1"/>
    <col min="11532" max="11532" width="7.140625" style="1" bestFit="1" customWidth="1"/>
    <col min="11533" max="11533" width="12.28515625" style="1" customWidth="1"/>
    <col min="11534" max="11534" width="10" style="1" customWidth="1"/>
    <col min="11535" max="11535" width="13" style="1" customWidth="1"/>
    <col min="11536" max="11536" width="12.140625" style="1" customWidth="1"/>
    <col min="11537" max="11766" width="18.5703125" style="1"/>
    <col min="11767" max="11767" width="2.28515625" style="1" bestFit="1" customWidth="1"/>
    <col min="11768" max="11768" width="17.28515625" style="1" bestFit="1" customWidth="1"/>
    <col min="11769" max="11785" width="8.140625" style="1" customWidth="1"/>
    <col min="11786" max="11786" width="7.28515625" style="1" customWidth="1"/>
    <col min="11787" max="11787" width="8.140625" style="1" customWidth="1"/>
    <col min="11788" max="11788" width="7.140625" style="1" bestFit="1" customWidth="1"/>
    <col min="11789" max="11789" width="12.28515625" style="1" customWidth="1"/>
    <col min="11790" max="11790" width="10" style="1" customWidth="1"/>
    <col min="11791" max="11791" width="13" style="1" customWidth="1"/>
    <col min="11792" max="11792" width="12.140625" style="1" customWidth="1"/>
    <col min="11793" max="12022" width="18.5703125" style="1"/>
    <col min="12023" max="12023" width="2.28515625" style="1" bestFit="1" customWidth="1"/>
    <col min="12024" max="12024" width="17.28515625" style="1" bestFit="1" customWidth="1"/>
    <col min="12025" max="12041" width="8.140625" style="1" customWidth="1"/>
    <col min="12042" max="12042" width="7.28515625" style="1" customWidth="1"/>
    <col min="12043" max="12043" width="8.140625" style="1" customWidth="1"/>
    <col min="12044" max="12044" width="7.140625" style="1" bestFit="1" customWidth="1"/>
    <col min="12045" max="12045" width="12.28515625" style="1" customWidth="1"/>
    <col min="12046" max="12046" width="10" style="1" customWidth="1"/>
    <col min="12047" max="12047" width="13" style="1" customWidth="1"/>
    <col min="12048" max="12048" width="12.140625" style="1" customWidth="1"/>
    <col min="12049" max="12278" width="18.5703125" style="1"/>
    <col min="12279" max="12279" width="2.28515625" style="1" bestFit="1" customWidth="1"/>
    <col min="12280" max="12280" width="17.28515625" style="1" bestFit="1" customWidth="1"/>
    <col min="12281" max="12297" width="8.140625" style="1" customWidth="1"/>
    <col min="12298" max="12298" width="7.28515625" style="1" customWidth="1"/>
    <col min="12299" max="12299" width="8.140625" style="1" customWidth="1"/>
    <col min="12300" max="12300" width="7.140625" style="1" bestFit="1" customWidth="1"/>
    <col min="12301" max="12301" width="12.28515625" style="1" customWidth="1"/>
    <col min="12302" max="12302" width="10" style="1" customWidth="1"/>
    <col min="12303" max="12303" width="13" style="1" customWidth="1"/>
    <col min="12304" max="12304" width="12.140625" style="1" customWidth="1"/>
    <col min="12305" max="12534" width="18.5703125" style="1"/>
    <col min="12535" max="12535" width="2.28515625" style="1" bestFit="1" customWidth="1"/>
    <col min="12536" max="12536" width="17.28515625" style="1" bestFit="1" customWidth="1"/>
    <col min="12537" max="12553" width="8.140625" style="1" customWidth="1"/>
    <col min="12554" max="12554" width="7.28515625" style="1" customWidth="1"/>
    <col min="12555" max="12555" width="8.140625" style="1" customWidth="1"/>
    <col min="12556" max="12556" width="7.140625" style="1" bestFit="1" customWidth="1"/>
    <col min="12557" max="12557" width="12.28515625" style="1" customWidth="1"/>
    <col min="12558" max="12558" width="10" style="1" customWidth="1"/>
    <col min="12559" max="12559" width="13" style="1" customWidth="1"/>
    <col min="12560" max="12560" width="12.140625" style="1" customWidth="1"/>
    <col min="12561" max="12790" width="18.5703125" style="1"/>
    <col min="12791" max="12791" width="2.28515625" style="1" bestFit="1" customWidth="1"/>
    <col min="12792" max="12792" width="17.28515625" style="1" bestFit="1" customWidth="1"/>
    <col min="12793" max="12809" width="8.140625" style="1" customWidth="1"/>
    <col min="12810" max="12810" width="7.28515625" style="1" customWidth="1"/>
    <col min="12811" max="12811" width="8.140625" style="1" customWidth="1"/>
    <col min="12812" max="12812" width="7.140625" style="1" bestFit="1" customWidth="1"/>
    <col min="12813" max="12813" width="12.28515625" style="1" customWidth="1"/>
    <col min="12814" max="12814" width="10" style="1" customWidth="1"/>
    <col min="12815" max="12815" width="13" style="1" customWidth="1"/>
    <col min="12816" max="12816" width="12.140625" style="1" customWidth="1"/>
    <col min="12817" max="13046" width="18.5703125" style="1"/>
    <col min="13047" max="13047" width="2.28515625" style="1" bestFit="1" customWidth="1"/>
    <col min="13048" max="13048" width="17.28515625" style="1" bestFit="1" customWidth="1"/>
    <col min="13049" max="13065" width="8.140625" style="1" customWidth="1"/>
    <col min="13066" max="13066" width="7.28515625" style="1" customWidth="1"/>
    <col min="13067" max="13067" width="8.140625" style="1" customWidth="1"/>
    <col min="13068" max="13068" width="7.140625" style="1" bestFit="1" customWidth="1"/>
    <col min="13069" max="13069" width="12.28515625" style="1" customWidth="1"/>
    <col min="13070" max="13070" width="10" style="1" customWidth="1"/>
    <col min="13071" max="13071" width="13" style="1" customWidth="1"/>
    <col min="13072" max="13072" width="12.140625" style="1" customWidth="1"/>
    <col min="13073" max="13302" width="18.5703125" style="1"/>
    <col min="13303" max="13303" width="2.28515625" style="1" bestFit="1" customWidth="1"/>
    <col min="13304" max="13304" width="17.28515625" style="1" bestFit="1" customWidth="1"/>
    <col min="13305" max="13321" width="8.140625" style="1" customWidth="1"/>
    <col min="13322" max="13322" width="7.28515625" style="1" customWidth="1"/>
    <col min="13323" max="13323" width="8.140625" style="1" customWidth="1"/>
    <col min="13324" max="13324" width="7.140625" style="1" bestFit="1" customWidth="1"/>
    <col min="13325" max="13325" width="12.28515625" style="1" customWidth="1"/>
    <col min="13326" max="13326" width="10" style="1" customWidth="1"/>
    <col min="13327" max="13327" width="13" style="1" customWidth="1"/>
    <col min="13328" max="13328" width="12.140625" style="1" customWidth="1"/>
    <col min="13329" max="13558" width="18.5703125" style="1"/>
    <col min="13559" max="13559" width="2.28515625" style="1" bestFit="1" customWidth="1"/>
    <col min="13560" max="13560" width="17.28515625" style="1" bestFit="1" customWidth="1"/>
    <col min="13561" max="13577" width="8.140625" style="1" customWidth="1"/>
    <col min="13578" max="13578" width="7.28515625" style="1" customWidth="1"/>
    <col min="13579" max="13579" width="8.140625" style="1" customWidth="1"/>
    <col min="13580" max="13580" width="7.140625" style="1" bestFit="1" customWidth="1"/>
    <col min="13581" max="13581" width="12.28515625" style="1" customWidth="1"/>
    <col min="13582" max="13582" width="10" style="1" customWidth="1"/>
    <col min="13583" max="13583" width="13" style="1" customWidth="1"/>
    <col min="13584" max="13584" width="12.140625" style="1" customWidth="1"/>
    <col min="13585" max="13814" width="18.5703125" style="1"/>
    <col min="13815" max="13815" width="2.28515625" style="1" bestFit="1" customWidth="1"/>
    <col min="13816" max="13816" width="17.28515625" style="1" bestFit="1" customWidth="1"/>
    <col min="13817" max="13833" width="8.140625" style="1" customWidth="1"/>
    <col min="13834" max="13834" width="7.28515625" style="1" customWidth="1"/>
    <col min="13835" max="13835" width="8.140625" style="1" customWidth="1"/>
    <col min="13836" max="13836" width="7.140625" style="1" bestFit="1" customWidth="1"/>
    <col min="13837" max="13837" width="12.28515625" style="1" customWidth="1"/>
    <col min="13838" max="13838" width="10" style="1" customWidth="1"/>
    <col min="13839" max="13839" width="13" style="1" customWidth="1"/>
    <col min="13840" max="13840" width="12.140625" style="1" customWidth="1"/>
    <col min="13841" max="14070" width="18.5703125" style="1"/>
    <col min="14071" max="14071" width="2.28515625" style="1" bestFit="1" customWidth="1"/>
    <col min="14072" max="14072" width="17.28515625" style="1" bestFit="1" customWidth="1"/>
    <col min="14073" max="14089" width="8.140625" style="1" customWidth="1"/>
    <col min="14090" max="14090" width="7.28515625" style="1" customWidth="1"/>
    <col min="14091" max="14091" width="8.140625" style="1" customWidth="1"/>
    <col min="14092" max="14092" width="7.140625" style="1" bestFit="1" customWidth="1"/>
    <col min="14093" max="14093" width="12.28515625" style="1" customWidth="1"/>
    <col min="14094" max="14094" width="10" style="1" customWidth="1"/>
    <col min="14095" max="14095" width="13" style="1" customWidth="1"/>
    <col min="14096" max="14096" width="12.140625" style="1" customWidth="1"/>
    <col min="14097" max="14326" width="18.5703125" style="1"/>
    <col min="14327" max="14327" width="2.28515625" style="1" bestFit="1" customWidth="1"/>
    <col min="14328" max="14328" width="17.28515625" style="1" bestFit="1" customWidth="1"/>
    <col min="14329" max="14345" width="8.140625" style="1" customWidth="1"/>
    <col min="14346" max="14346" width="7.28515625" style="1" customWidth="1"/>
    <col min="14347" max="14347" width="8.140625" style="1" customWidth="1"/>
    <col min="14348" max="14348" width="7.140625" style="1" bestFit="1" customWidth="1"/>
    <col min="14349" max="14349" width="12.28515625" style="1" customWidth="1"/>
    <col min="14350" max="14350" width="10" style="1" customWidth="1"/>
    <col min="14351" max="14351" width="13" style="1" customWidth="1"/>
    <col min="14352" max="14352" width="12.140625" style="1" customWidth="1"/>
    <col min="14353" max="14582" width="18.5703125" style="1"/>
    <col min="14583" max="14583" width="2.28515625" style="1" bestFit="1" customWidth="1"/>
    <col min="14584" max="14584" width="17.28515625" style="1" bestFit="1" customWidth="1"/>
    <col min="14585" max="14601" width="8.140625" style="1" customWidth="1"/>
    <col min="14602" max="14602" width="7.28515625" style="1" customWidth="1"/>
    <col min="14603" max="14603" width="8.140625" style="1" customWidth="1"/>
    <col min="14604" max="14604" width="7.140625" style="1" bestFit="1" customWidth="1"/>
    <col min="14605" max="14605" width="12.28515625" style="1" customWidth="1"/>
    <col min="14606" max="14606" width="10" style="1" customWidth="1"/>
    <col min="14607" max="14607" width="13" style="1" customWidth="1"/>
    <col min="14608" max="14608" width="12.140625" style="1" customWidth="1"/>
    <col min="14609" max="14838" width="18.5703125" style="1"/>
    <col min="14839" max="14839" width="2.28515625" style="1" bestFit="1" customWidth="1"/>
    <col min="14840" max="14840" width="17.28515625" style="1" bestFit="1" customWidth="1"/>
    <col min="14841" max="14857" width="8.140625" style="1" customWidth="1"/>
    <col min="14858" max="14858" width="7.28515625" style="1" customWidth="1"/>
    <col min="14859" max="14859" width="8.140625" style="1" customWidth="1"/>
    <col min="14860" max="14860" width="7.140625" style="1" bestFit="1" customWidth="1"/>
    <col min="14861" max="14861" width="12.28515625" style="1" customWidth="1"/>
    <col min="14862" max="14862" width="10" style="1" customWidth="1"/>
    <col min="14863" max="14863" width="13" style="1" customWidth="1"/>
    <col min="14864" max="14864" width="12.140625" style="1" customWidth="1"/>
    <col min="14865" max="15094" width="18.5703125" style="1"/>
    <col min="15095" max="15095" width="2.28515625" style="1" bestFit="1" customWidth="1"/>
    <col min="15096" max="15096" width="17.28515625" style="1" bestFit="1" customWidth="1"/>
    <col min="15097" max="15113" width="8.140625" style="1" customWidth="1"/>
    <col min="15114" max="15114" width="7.28515625" style="1" customWidth="1"/>
    <col min="15115" max="15115" width="8.140625" style="1" customWidth="1"/>
    <col min="15116" max="15116" width="7.140625" style="1" bestFit="1" customWidth="1"/>
    <col min="15117" max="15117" width="12.28515625" style="1" customWidth="1"/>
    <col min="15118" max="15118" width="10" style="1" customWidth="1"/>
    <col min="15119" max="15119" width="13" style="1" customWidth="1"/>
    <col min="15120" max="15120" width="12.140625" style="1" customWidth="1"/>
    <col min="15121" max="15350" width="18.5703125" style="1"/>
    <col min="15351" max="15351" width="2.28515625" style="1" bestFit="1" customWidth="1"/>
    <col min="15352" max="15352" width="17.28515625" style="1" bestFit="1" customWidth="1"/>
    <col min="15353" max="15369" width="8.140625" style="1" customWidth="1"/>
    <col min="15370" max="15370" width="7.28515625" style="1" customWidth="1"/>
    <col min="15371" max="15371" width="8.140625" style="1" customWidth="1"/>
    <col min="15372" max="15372" width="7.140625" style="1" bestFit="1" customWidth="1"/>
    <col min="15373" max="15373" width="12.28515625" style="1" customWidth="1"/>
    <col min="15374" max="15374" width="10" style="1" customWidth="1"/>
    <col min="15375" max="15375" width="13" style="1" customWidth="1"/>
    <col min="15376" max="15376" width="12.140625" style="1" customWidth="1"/>
    <col min="15377" max="15606" width="18.5703125" style="1"/>
    <col min="15607" max="15607" width="2.28515625" style="1" bestFit="1" customWidth="1"/>
    <col min="15608" max="15608" width="17.28515625" style="1" bestFit="1" customWidth="1"/>
    <col min="15609" max="15625" width="8.140625" style="1" customWidth="1"/>
    <col min="15626" max="15626" width="7.28515625" style="1" customWidth="1"/>
    <col min="15627" max="15627" width="8.140625" style="1" customWidth="1"/>
    <col min="15628" max="15628" width="7.140625" style="1" bestFit="1" customWidth="1"/>
    <col min="15629" max="15629" width="12.28515625" style="1" customWidth="1"/>
    <col min="15630" max="15630" width="10" style="1" customWidth="1"/>
    <col min="15631" max="15631" width="13" style="1" customWidth="1"/>
    <col min="15632" max="15632" width="12.140625" style="1" customWidth="1"/>
    <col min="15633" max="15862" width="18.5703125" style="1"/>
    <col min="15863" max="15863" width="2.28515625" style="1" bestFit="1" customWidth="1"/>
    <col min="15864" max="15864" width="17.28515625" style="1" bestFit="1" customWidth="1"/>
    <col min="15865" max="15881" width="8.140625" style="1" customWidth="1"/>
    <col min="15882" max="15882" width="7.28515625" style="1" customWidth="1"/>
    <col min="15883" max="15883" width="8.140625" style="1" customWidth="1"/>
    <col min="15884" max="15884" width="7.140625" style="1" bestFit="1" customWidth="1"/>
    <col min="15885" max="15885" width="12.28515625" style="1" customWidth="1"/>
    <col min="15886" max="15886" width="10" style="1" customWidth="1"/>
    <col min="15887" max="15887" width="13" style="1" customWidth="1"/>
    <col min="15888" max="15888" width="12.140625" style="1" customWidth="1"/>
    <col min="15889" max="16118" width="18.5703125" style="1"/>
    <col min="16119" max="16119" width="2.28515625" style="1" bestFit="1" customWidth="1"/>
    <col min="16120" max="16120" width="17.28515625" style="1" bestFit="1" customWidth="1"/>
    <col min="16121" max="16137" width="8.140625" style="1" customWidth="1"/>
    <col min="16138" max="16138" width="7.28515625" style="1" customWidth="1"/>
    <col min="16139" max="16139" width="8.140625" style="1" customWidth="1"/>
    <col min="16140" max="16140" width="7.140625" style="1" bestFit="1" customWidth="1"/>
    <col min="16141" max="16141" width="12.28515625" style="1" customWidth="1"/>
    <col min="16142" max="16142" width="10" style="1" customWidth="1"/>
    <col min="16143" max="16143" width="13" style="1" customWidth="1"/>
    <col min="16144" max="16144" width="12.140625" style="1" customWidth="1"/>
    <col min="16145" max="16384" width="18.5703125" style="1"/>
  </cols>
  <sheetData>
    <row r="1" spans="1:18" x14ac:dyDescent="0.2">
      <c r="A1" s="121" t="s">
        <v>181</v>
      </c>
      <c r="B1" s="122"/>
      <c r="C1" s="122"/>
      <c r="D1" s="122"/>
      <c r="E1" s="122"/>
      <c r="F1" s="122"/>
      <c r="G1" s="122"/>
      <c r="H1" s="122"/>
      <c r="I1" s="122"/>
      <c r="J1" s="122"/>
      <c r="K1" s="122"/>
      <c r="L1" s="122"/>
      <c r="M1" s="122"/>
      <c r="N1" s="122"/>
      <c r="O1" s="122"/>
      <c r="P1" s="122"/>
      <c r="Q1" s="127"/>
      <c r="R1" s="127"/>
    </row>
    <row r="2" spans="1:18" x14ac:dyDescent="0.2">
      <c r="A2" s="121"/>
      <c r="B2" s="122"/>
      <c r="C2" s="122"/>
      <c r="D2" s="122"/>
      <c r="E2" s="122"/>
      <c r="F2" s="122"/>
      <c r="G2" s="122"/>
      <c r="H2" s="122"/>
      <c r="I2" s="122"/>
      <c r="J2" s="122"/>
      <c r="K2" s="122"/>
      <c r="L2" s="122"/>
      <c r="M2" s="122"/>
      <c r="N2" s="122"/>
      <c r="O2" s="122"/>
      <c r="P2" s="122"/>
    </row>
    <row r="3" spans="1:18" ht="13.5" thickBot="1" x14ac:dyDescent="0.25"/>
    <row r="4" spans="1:18" ht="39" thickBot="1" x14ac:dyDescent="0.25">
      <c r="A4" s="2" t="s">
        <v>0</v>
      </c>
      <c r="B4" s="3" t="s">
        <v>182</v>
      </c>
      <c r="C4" s="3" t="s">
        <v>183</v>
      </c>
      <c r="D4" s="3" t="s">
        <v>184</v>
      </c>
      <c r="E4" s="3" t="s">
        <v>185</v>
      </c>
      <c r="F4" s="3" t="s">
        <v>186</v>
      </c>
      <c r="G4" s="3" t="s">
        <v>187</v>
      </c>
      <c r="H4" s="3"/>
      <c r="I4" s="3"/>
      <c r="J4" s="3" t="s">
        <v>30</v>
      </c>
      <c r="K4" s="4" t="s">
        <v>25</v>
      </c>
      <c r="L4" s="4" t="s">
        <v>26</v>
      </c>
      <c r="M4" s="4" t="s">
        <v>1</v>
      </c>
      <c r="N4" s="4" t="s">
        <v>27</v>
      </c>
      <c r="O4" s="4" t="s">
        <v>28</v>
      </c>
      <c r="P4" s="4" t="s">
        <v>29</v>
      </c>
      <c r="Q4" s="3" t="s">
        <v>42</v>
      </c>
      <c r="R4" s="18" t="s">
        <v>12</v>
      </c>
    </row>
    <row r="5" spans="1:18" ht="13.5" thickBot="1" x14ac:dyDescent="0.25">
      <c r="A5" s="5" t="s">
        <v>8</v>
      </c>
      <c r="B5" s="6">
        <v>10</v>
      </c>
      <c r="C5" s="6">
        <v>10</v>
      </c>
      <c r="D5" s="6">
        <v>10</v>
      </c>
      <c r="E5" s="6">
        <v>10</v>
      </c>
      <c r="F5" s="6">
        <v>10</v>
      </c>
      <c r="G5" s="6">
        <v>10</v>
      </c>
      <c r="H5" s="6"/>
      <c r="I5" s="6"/>
      <c r="J5" s="6">
        <f>SUM(B5:I5)</f>
        <v>60</v>
      </c>
      <c r="K5" s="7">
        <v>8.92</v>
      </c>
      <c r="L5" s="7">
        <f>PRODUCT(J5,K5)</f>
        <v>535.20000000000005</v>
      </c>
      <c r="M5" s="8">
        <v>1200</v>
      </c>
      <c r="N5" s="30">
        <f>IF(L5&gt;=M5, M5/4, L5/4)</f>
        <v>133.80000000000001</v>
      </c>
      <c r="O5" s="30" t="str">
        <f>IF(L5&gt;=M5, L5-M5,"$0.00")</f>
        <v>$0.00</v>
      </c>
      <c r="P5" s="7">
        <f>N5+O5</f>
        <v>133.80000000000001</v>
      </c>
      <c r="Q5" s="17">
        <v>1.2E-2</v>
      </c>
      <c r="R5" s="9">
        <f>(P5*Q5)+P5</f>
        <v>135.40560000000002</v>
      </c>
    </row>
    <row r="6" spans="1:18" ht="13.5" thickBot="1" x14ac:dyDescent="0.25">
      <c r="A6" s="5" t="s">
        <v>9</v>
      </c>
      <c r="B6" s="6">
        <v>30</v>
      </c>
      <c r="C6" s="6">
        <v>30</v>
      </c>
      <c r="D6" s="6">
        <v>30</v>
      </c>
      <c r="E6" s="6">
        <v>30</v>
      </c>
      <c r="F6" s="6">
        <v>30</v>
      </c>
      <c r="G6" s="6">
        <v>30</v>
      </c>
      <c r="H6" s="6"/>
      <c r="I6" s="6"/>
      <c r="J6" s="6">
        <f>SUM(B6:I6)</f>
        <v>180</v>
      </c>
      <c r="K6" s="7">
        <v>9.44</v>
      </c>
      <c r="L6" s="7">
        <f>PRODUCT(J6,K6)</f>
        <v>1699.1999999999998</v>
      </c>
      <c r="M6" s="8">
        <v>1200</v>
      </c>
      <c r="N6" s="30">
        <f t="shared" ref="N6:N9" si="0">IF(L6&gt;=M6, M6/4, L6/4)</f>
        <v>300</v>
      </c>
      <c r="O6" s="30">
        <f t="shared" ref="O6:O9" si="1">IF(L6&gt;=M6, L6-M6,"$0.00")</f>
        <v>499.19999999999982</v>
      </c>
      <c r="P6" s="7">
        <f t="shared" ref="P6:P9" si="2">N6+O6</f>
        <v>799.19999999999982</v>
      </c>
      <c r="Q6" s="17">
        <v>1.2E-2</v>
      </c>
      <c r="R6" s="9">
        <f t="shared" ref="R6:R9" si="3">(P6*Q6)+P6</f>
        <v>808.79039999999986</v>
      </c>
    </row>
    <row r="7" spans="1:18" ht="13.5" thickBot="1" x14ac:dyDescent="0.25">
      <c r="A7" s="5" t="s">
        <v>6</v>
      </c>
      <c r="B7" s="6">
        <v>0</v>
      </c>
      <c r="C7" s="6">
        <v>0</v>
      </c>
      <c r="D7" s="6">
        <v>0</v>
      </c>
      <c r="E7" s="6">
        <v>0</v>
      </c>
      <c r="F7" s="6">
        <v>0</v>
      </c>
      <c r="G7" s="6">
        <v>0</v>
      </c>
      <c r="H7" s="6"/>
      <c r="I7" s="6"/>
      <c r="J7" s="6">
        <f>SUM(B7:G7)</f>
        <v>0</v>
      </c>
      <c r="K7" s="7">
        <v>8.92</v>
      </c>
      <c r="L7" s="7">
        <f>PRODUCT(J7,K7)</f>
        <v>0</v>
      </c>
      <c r="M7" s="8">
        <v>0</v>
      </c>
      <c r="N7" s="30">
        <f t="shared" si="0"/>
        <v>0</v>
      </c>
      <c r="O7" s="30">
        <f t="shared" si="1"/>
        <v>0</v>
      </c>
      <c r="P7" s="7">
        <f t="shared" si="2"/>
        <v>0</v>
      </c>
      <c r="Q7" s="17">
        <v>1.2E-2</v>
      </c>
      <c r="R7" s="9">
        <f t="shared" si="3"/>
        <v>0</v>
      </c>
    </row>
    <row r="8" spans="1:18" ht="13.5" thickBot="1" x14ac:dyDescent="0.25">
      <c r="A8" s="5" t="s">
        <v>7</v>
      </c>
      <c r="B8" s="6">
        <v>0</v>
      </c>
      <c r="C8" s="6">
        <v>0</v>
      </c>
      <c r="D8" s="6">
        <v>0</v>
      </c>
      <c r="E8" s="6">
        <v>0</v>
      </c>
      <c r="F8" s="6">
        <v>0</v>
      </c>
      <c r="G8" s="6">
        <v>0</v>
      </c>
      <c r="H8" s="6"/>
      <c r="I8" s="6"/>
      <c r="J8" s="6">
        <f>SUM(B8:G8)</f>
        <v>0</v>
      </c>
      <c r="K8" s="7">
        <v>9.44</v>
      </c>
      <c r="L8" s="7">
        <f>PRODUCT(J8,K8)</f>
        <v>0</v>
      </c>
      <c r="M8" s="8">
        <v>0</v>
      </c>
      <c r="N8" s="30">
        <f t="shared" si="0"/>
        <v>0</v>
      </c>
      <c r="O8" s="30">
        <f t="shared" si="1"/>
        <v>0</v>
      </c>
      <c r="P8" s="7">
        <f t="shared" si="2"/>
        <v>0</v>
      </c>
      <c r="Q8" s="17">
        <v>1.2E-2</v>
      </c>
      <c r="R8" s="9">
        <f t="shared" si="3"/>
        <v>0</v>
      </c>
    </row>
    <row r="9" spans="1:18" ht="13.5" thickBot="1" x14ac:dyDescent="0.25">
      <c r="A9" s="5" t="s">
        <v>10</v>
      </c>
      <c r="B9" s="6">
        <v>0</v>
      </c>
      <c r="C9" s="6">
        <v>0</v>
      </c>
      <c r="D9" s="6">
        <v>0</v>
      </c>
      <c r="E9" s="6">
        <v>0</v>
      </c>
      <c r="F9" s="6">
        <v>0</v>
      </c>
      <c r="G9" s="6">
        <v>0</v>
      </c>
      <c r="H9" s="6"/>
      <c r="I9" s="6"/>
      <c r="J9" s="6">
        <f>SUM(B9:G9)</f>
        <v>0</v>
      </c>
      <c r="K9" s="7">
        <v>9.44</v>
      </c>
      <c r="L9" s="7">
        <f>PRODUCT(J9,K9)</f>
        <v>0</v>
      </c>
      <c r="M9" s="8">
        <v>0</v>
      </c>
      <c r="N9" s="30">
        <f t="shared" si="0"/>
        <v>0</v>
      </c>
      <c r="O9" s="30">
        <f t="shared" si="1"/>
        <v>0</v>
      </c>
      <c r="P9" s="7">
        <f t="shared" si="2"/>
        <v>0</v>
      </c>
      <c r="Q9" s="17">
        <v>7.4999999999999997E-2</v>
      </c>
      <c r="R9" s="9">
        <f t="shared" si="3"/>
        <v>0</v>
      </c>
    </row>
    <row r="10" spans="1:18" ht="13.5" thickBot="1" x14ac:dyDescent="0.25">
      <c r="M10" s="12"/>
    </row>
    <row r="11" spans="1:18" ht="13.5" thickBot="1" x14ac:dyDescent="0.25">
      <c r="A11" s="13" t="s">
        <v>2</v>
      </c>
      <c r="B11" s="10">
        <f t="shared" ref="B11" si="4">SUM(B5:B9)</f>
        <v>40</v>
      </c>
      <c r="C11" s="10">
        <f t="shared" ref="C11:J11" si="5">SUM(C5:C9)</f>
        <v>40</v>
      </c>
      <c r="D11" s="10">
        <f t="shared" si="5"/>
        <v>40</v>
      </c>
      <c r="E11" s="10">
        <f t="shared" si="5"/>
        <v>40</v>
      </c>
      <c r="F11" s="10">
        <f t="shared" si="5"/>
        <v>40</v>
      </c>
      <c r="G11" s="10">
        <f t="shared" si="5"/>
        <v>40</v>
      </c>
      <c r="H11" s="10">
        <f t="shared" si="5"/>
        <v>0</v>
      </c>
      <c r="I11" s="10">
        <f t="shared" si="5"/>
        <v>0</v>
      </c>
      <c r="J11" s="10">
        <f t="shared" si="5"/>
        <v>240</v>
      </c>
      <c r="K11" s="14"/>
      <c r="M11" s="123"/>
      <c r="N11" s="123"/>
      <c r="O11" s="124"/>
      <c r="P11" s="125" t="s">
        <v>44</v>
      </c>
      <c r="Q11" s="126"/>
      <c r="R11" s="19">
        <f>SUM(R5:R9)</f>
        <v>944.19599999999991</v>
      </c>
    </row>
    <row r="12" spans="1:18" x14ac:dyDescent="0.2">
      <c r="A12" s="13" t="s">
        <v>3</v>
      </c>
      <c r="B12" s="10">
        <f>SUM(B5:B6)</f>
        <v>40</v>
      </c>
      <c r="C12" s="10">
        <f t="shared" ref="C12:J12" si="6">SUM(C5:C6)</f>
        <v>40</v>
      </c>
      <c r="D12" s="10">
        <f t="shared" si="6"/>
        <v>40</v>
      </c>
      <c r="E12" s="10">
        <f t="shared" si="6"/>
        <v>40</v>
      </c>
      <c r="F12" s="10">
        <f t="shared" si="6"/>
        <v>40</v>
      </c>
      <c r="G12" s="10">
        <f t="shared" si="6"/>
        <v>40</v>
      </c>
      <c r="H12" s="10">
        <f t="shared" si="6"/>
        <v>0</v>
      </c>
      <c r="I12" s="10">
        <f t="shared" si="6"/>
        <v>0</v>
      </c>
      <c r="J12" s="10">
        <f t="shared" si="6"/>
        <v>240</v>
      </c>
    </row>
    <row r="13" spans="1:18" x14ac:dyDescent="0.2">
      <c r="A13" s="13" t="s">
        <v>4</v>
      </c>
      <c r="B13" s="10">
        <f>SUM(B7:B9)</f>
        <v>0</v>
      </c>
      <c r="C13" s="10">
        <f t="shared" ref="C13:J13" si="7">SUM(C7:C9)</f>
        <v>0</v>
      </c>
      <c r="D13" s="10">
        <f t="shared" si="7"/>
        <v>0</v>
      </c>
      <c r="E13" s="10">
        <f t="shared" si="7"/>
        <v>0</v>
      </c>
      <c r="F13" s="10">
        <f t="shared" si="7"/>
        <v>0</v>
      </c>
      <c r="G13" s="10">
        <f t="shared" si="7"/>
        <v>0</v>
      </c>
      <c r="H13" s="10">
        <f t="shared" si="7"/>
        <v>0</v>
      </c>
      <c r="I13" s="10">
        <f t="shared" si="7"/>
        <v>0</v>
      </c>
      <c r="J13" s="10">
        <f t="shared" si="7"/>
        <v>0</v>
      </c>
    </row>
    <row r="14" spans="1:18" x14ac:dyDescent="0.2">
      <c r="A14" s="13" t="s">
        <v>5</v>
      </c>
      <c r="B14" s="15">
        <f t="shared" ref="B14:J14" si="8">B12/B11</f>
        <v>1</v>
      </c>
      <c r="C14" s="15">
        <f t="shared" si="8"/>
        <v>1</v>
      </c>
      <c r="D14" s="15">
        <f t="shared" si="8"/>
        <v>1</v>
      </c>
      <c r="E14" s="15">
        <f t="shared" si="8"/>
        <v>1</v>
      </c>
      <c r="F14" s="15">
        <f t="shared" si="8"/>
        <v>1</v>
      </c>
      <c r="G14" s="15">
        <f t="shared" si="8"/>
        <v>1</v>
      </c>
      <c r="H14" s="15" t="e">
        <f t="shared" si="8"/>
        <v>#DIV/0!</v>
      </c>
      <c r="I14" s="15" t="e">
        <f t="shared" si="8"/>
        <v>#DIV/0!</v>
      </c>
      <c r="J14" s="15">
        <f t="shared" si="8"/>
        <v>1</v>
      </c>
    </row>
    <row r="15" spans="1:18" x14ac:dyDescent="0.2">
      <c r="N15" s="111"/>
      <c r="O15" s="111"/>
      <c r="P15" s="111"/>
    </row>
    <row r="16" spans="1:18" x14ac:dyDescent="0.2">
      <c r="N16" s="111"/>
      <c r="O16" s="111"/>
      <c r="P16" s="111"/>
    </row>
    <row r="17" spans="1:16" x14ac:dyDescent="0.2">
      <c r="N17" s="111"/>
      <c r="O17" s="111"/>
      <c r="P17" s="111"/>
    </row>
    <row r="18" spans="1:16" x14ac:dyDescent="0.2">
      <c r="A18" s="13"/>
      <c r="K18" s="14"/>
      <c r="M18" s="112"/>
      <c r="N18" s="110"/>
      <c r="O18" s="110"/>
      <c r="P18" s="112"/>
    </row>
    <row r="19" spans="1:16" x14ac:dyDescent="0.2">
      <c r="A19" s="13"/>
      <c r="M19" s="111"/>
      <c r="N19" s="111"/>
      <c r="O19" s="111"/>
      <c r="P19" s="111"/>
    </row>
    <row r="20" spans="1:16" x14ac:dyDescent="0.2">
      <c r="N20" s="111"/>
      <c r="O20" s="111"/>
      <c r="P20" s="111"/>
    </row>
    <row r="21" spans="1:16" x14ac:dyDescent="0.2">
      <c r="N21" s="111"/>
      <c r="O21" s="111"/>
      <c r="P21" s="111"/>
    </row>
    <row r="23" spans="1:16" x14ac:dyDescent="0.2">
      <c r="A23" s="1" t="s">
        <v>31</v>
      </c>
    </row>
    <row r="24" spans="1:16" x14ac:dyDescent="0.2">
      <c r="A24" s="1" t="s">
        <v>32</v>
      </c>
      <c r="N24" s="111"/>
    </row>
    <row r="25" spans="1:16" x14ac:dyDescent="0.2">
      <c r="A25" s="1" t="s">
        <v>33</v>
      </c>
    </row>
    <row r="26" spans="1:16" x14ac:dyDescent="0.2">
      <c r="A26" s="27" t="s">
        <v>34</v>
      </c>
    </row>
    <row r="29" spans="1:16" x14ac:dyDescent="0.2">
      <c r="A29" s="1" t="s">
        <v>21</v>
      </c>
    </row>
  </sheetData>
  <mergeCells count="4">
    <mergeCell ref="A2:P2"/>
    <mergeCell ref="M11:O11"/>
    <mergeCell ref="P11:Q11"/>
    <mergeCell ref="A1:R1"/>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5"/>
  <sheetViews>
    <sheetView topLeftCell="B1" zoomScaleNormal="100" workbookViewId="0">
      <selection activeCell="Q30" sqref="Q30"/>
    </sheetView>
  </sheetViews>
  <sheetFormatPr defaultColWidth="18.5703125" defaultRowHeight="12.75" x14ac:dyDescent="0.2"/>
  <cols>
    <col min="1" max="1" width="21" style="1" bestFit="1" customWidth="1"/>
    <col min="2" max="21" width="8.28515625" style="10" customWidth="1"/>
    <col min="22" max="22" width="7.140625" style="10" bestFit="1" customWidth="1"/>
    <col min="23" max="23" width="7.42578125" style="11" bestFit="1" customWidth="1"/>
    <col min="24" max="24" width="10.28515625" style="11" bestFit="1" customWidth="1"/>
    <col min="25" max="25" width="8.28515625" style="11" bestFit="1" customWidth="1"/>
    <col min="26" max="26" width="12.85546875" style="11" customWidth="1"/>
    <col min="27" max="27" width="12.85546875" style="11" bestFit="1" customWidth="1"/>
    <col min="28" max="28" width="12.7109375" style="11" customWidth="1"/>
    <col min="29" max="29" width="12.140625" style="1" customWidth="1"/>
    <col min="30" max="30" width="14.42578125" style="1" customWidth="1"/>
    <col min="31" max="258" width="18.5703125" style="1"/>
    <col min="259" max="259" width="2.28515625" style="1" bestFit="1" customWidth="1"/>
    <col min="260" max="260" width="17.28515625" style="1" bestFit="1" customWidth="1"/>
    <col min="261" max="277" width="8.140625" style="1" customWidth="1"/>
    <col min="278" max="278" width="7.28515625" style="1" customWidth="1"/>
    <col min="279" max="279" width="8.140625" style="1" customWidth="1"/>
    <col min="280" max="280" width="7.140625" style="1" bestFit="1" customWidth="1"/>
    <col min="281" max="281" width="12.28515625" style="1" customWidth="1"/>
    <col min="282" max="282" width="10" style="1" customWidth="1"/>
    <col min="283" max="283" width="13" style="1" customWidth="1"/>
    <col min="284" max="284" width="12.140625" style="1" customWidth="1"/>
    <col min="285" max="514" width="18.5703125" style="1"/>
    <col min="515" max="515" width="2.28515625" style="1" bestFit="1" customWidth="1"/>
    <col min="516" max="516" width="17.28515625" style="1" bestFit="1" customWidth="1"/>
    <col min="517" max="533" width="8.140625" style="1" customWidth="1"/>
    <col min="534" max="534" width="7.28515625" style="1" customWidth="1"/>
    <col min="535" max="535" width="8.140625" style="1" customWidth="1"/>
    <col min="536" max="536" width="7.140625" style="1" bestFit="1" customWidth="1"/>
    <col min="537" max="537" width="12.28515625" style="1" customWidth="1"/>
    <col min="538" max="538" width="10" style="1" customWidth="1"/>
    <col min="539" max="539" width="13" style="1" customWidth="1"/>
    <col min="540" max="540" width="12.140625" style="1" customWidth="1"/>
    <col min="541" max="770" width="18.5703125" style="1"/>
    <col min="771" max="771" width="2.28515625" style="1" bestFit="1" customWidth="1"/>
    <col min="772" max="772" width="17.28515625" style="1" bestFit="1" customWidth="1"/>
    <col min="773" max="789" width="8.140625" style="1" customWidth="1"/>
    <col min="790" max="790" width="7.28515625" style="1" customWidth="1"/>
    <col min="791" max="791" width="8.140625" style="1" customWidth="1"/>
    <col min="792" max="792" width="7.140625" style="1" bestFit="1" customWidth="1"/>
    <col min="793" max="793" width="12.28515625" style="1" customWidth="1"/>
    <col min="794" max="794" width="10" style="1" customWidth="1"/>
    <col min="795" max="795" width="13" style="1" customWidth="1"/>
    <col min="796" max="796" width="12.140625" style="1" customWidth="1"/>
    <col min="797" max="1026" width="18.5703125" style="1"/>
    <col min="1027" max="1027" width="2.28515625" style="1" bestFit="1" customWidth="1"/>
    <col min="1028" max="1028" width="17.28515625" style="1" bestFit="1" customWidth="1"/>
    <col min="1029" max="1045" width="8.140625" style="1" customWidth="1"/>
    <col min="1046" max="1046" width="7.28515625" style="1" customWidth="1"/>
    <col min="1047" max="1047" width="8.140625" style="1" customWidth="1"/>
    <col min="1048" max="1048" width="7.140625" style="1" bestFit="1" customWidth="1"/>
    <col min="1049" max="1049" width="12.28515625" style="1" customWidth="1"/>
    <col min="1050" max="1050" width="10" style="1" customWidth="1"/>
    <col min="1051" max="1051" width="13" style="1" customWidth="1"/>
    <col min="1052" max="1052" width="12.140625" style="1" customWidth="1"/>
    <col min="1053" max="1282" width="18.5703125" style="1"/>
    <col min="1283" max="1283" width="2.28515625" style="1" bestFit="1" customWidth="1"/>
    <col min="1284" max="1284" width="17.28515625" style="1" bestFit="1" customWidth="1"/>
    <col min="1285" max="1301" width="8.140625" style="1" customWidth="1"/>
    <col min="1302" max="1302" width="7.28515625" style="1" customWidth="1"/>
    <col min="1303" max="1303" width="8.140625" style="1" customWidth="1"/>
    <col min="1304" max="1304" width="7.140625" style="1" bestFit="1" customWidth="1"/>
    <col min="1305" max="1305" width="12.28515625" style="1" customWidth="1"/>
    <col min="1306" max="1306" width="10" style="1" customWidth="1"/>
    <col min="1307" max="1307" width="13" style="1" customWidth="1"/>
    <col min="1308" max="1308" width="12.140625" style="1" customWidth="1"/>
    <col min="1309" max="1538" width="18.5703125" style="1"/>
    <col min="1539" max="1539" width="2.28515625" style="1" bestFit="1" customWidth="1"/>
    <col min="1540" max="1540" width="17.28515625" style="1" bestFit="1" customWidth="1"/>
    <col min="1541" max="1557" width="8.140625" style="1" customWidth="1"/>
    <col min="1558" max="1558" width="7.28515625" style="1" customWidth="1"/>
    <col min="1559" max="1559" width="8.140625" style="1" customWidth="1"/>
    <col min="1560" max="1560" width="7.140625" style="1" bestFit="1" customWidth="1"/>
    <col min="1561" max="1561" width="12.28515625" style="1" customWidth="1"/>
    <col min="1562" max="1562" width="10" style="1" customWidth="1"/>
    <col min="1563" max="1563" width="13" style="1" customWidth="1"/>
    <col min="1564" max="1564" width="12.140625" style="1" customWidth="1"/>
    <col min="1565" max="1794" width="18.5703125" style="1"/>
    <col min="1795" max="1795" width="2.28515625" style="1" bestFit="1" customWidth="1"/>
    <col min="1796" max="1796" width="17.28515625" style="1" bestFit="1" customWidth="1"/>
    <col min="1797" max="1813" width="8.140625" style="1" customWidth="1"/>
    <col min="1814" max="1814" width="7.28515625" style="1" customWidth="1"/>
    <col min="1815" max="1815" width="8.140625" style="1" customWidth="1"/>
    <col min="1816" max="1816" width="7.140625" style="1" bestFit="1" customWidth="1"/>
    <col min="1817" max="1817" width="12.28515625" style="1" customWidth="1"/>
    <col min="1818" max="1818" width="10" style="1" customWidth="1"/>
    <col min="1819" max="1819" width="13" style="1" customWidth="1"/>
    <col min="1820" max="1820" width="12.140625" style="1" customWidth="1"/>
    <col min="1821" max="2050" width="18.5703125" style="1"/>
    <col min="2051" max="2051" width="2.28515625" style="1" bestFit="1" customWidth="1"/>
    <col min="2052" max="2052" width="17.28515625" style="1" bestFit="1" customWidth="1"/>
    <col min="2053" max="2069" width="8.140625" style="1" customWidth="1"/>
    <col min="2070" max="2070" width="7.28515625" style="1" customWidth="1"/>
    <col min="2071" max="2071" width="8.140625" style="1" customWidth="1"/>
    <col min="2072" max="2072" width="7.140625" style="1" bestFit="1" customWidth="1"/>
    <col min="2073" max="2073" width="12.28515625" style="1" customWidth="1"/>
    <col min="2074" max="2074" width="10" style="1" customWidth="1"/>
    <col min="2075" max="2075" width="13" style="1" customWidth="1"/>
    <col min="2076" max="2076" width="12.140625" style="1" customWidth="1"/>
    <col min="2077" max="2306" width="18.5703125" style="1"/>
    <col min="2307" max="2307" width="2.28515625" style="1" bestFit="1" customWidth="1"/>
    <col min="2308" max="2308" width="17.28515625" style="1" bestFit="1" customWidth="1"/>
    <col min="2309" max="2325" width="8.140625" style="1" customWidth="1"/>
    <col min="2326" max="2326" width="7.28515625" style="1" customWidth="1"/>
    <col min="2327" max="2327" width="8.140625" style="1" customWidth="1"/>
    <col min="2328" max="2328" width="7.140625" style="1" bestFit="1" customWidth="1"/>
    <col min="2329" max="2329" width="12.28515625" style="1" customWidth="1"/>
    <col min="2330" max="2330" width="10" style="1" customWidth="1"/>
    <col min="2331" max="2331" width="13" style="1" customWidth="1"/>
    <col min="2332" max="2332" width="12.140625" style="1" customWidth="1"/>
    <col min="2333" max="2562" width="18.5703125" style="1"/>
    <col min="2563" max="2563" width="2.28515625" style="1" bestFit="1" customWidth="1"/>
    <col min="2564" max="2564" width="17.28515625" style="1" bestFit="1" customWidth="1"/>
    <col min="2565" max="2581" width="8.140625" style="1" customWidth="1"/>
    <col min="2582" max="2582" width="7.28515625" style="1" customWidth="1"/>
    <col min="2583" max="2583" width="8.140625" style="1" customWidth="1"/>
    <col min="2584" max="2584" width="7.140625" style="1" bestFit="1" customWidth="1"/>
    <col min="2585" max="2585" width="12.28515625" style="1" customWidth="1"/>
    <col min="2586" max="2586" width="10" style="1" customWidth="1"/>
    <col min="2587" max="2587" width="13" style="1" customWidth="1"/>
    <col min="2588" max="2588" width="12.140625" style="1" customWidth="1"/>
    <col min="2589" max="2818" width="18.5703125" style="1"/>
    <col min="2819" max="2819" width="2.28515625" style="1" bestFit="1" customWidth="1"/>
    <col min="2820" max="2820" width="17.28515625" style="1" bestFit="1" customWidth="1"/>
    <col min="2821" max="2837" width="8.140625" style="1" customWidth="1"/>
    <col min="2838" max="2838" width="7.28515625" style="1" customWidth="1"/>
    <col min="2839" max="2839" width="8.140625" style="1" customWidth="1"/>
    <col min="2840" max="2840" width="7.140625" style="1" bestFit="1" customWidth="1"/>
    <col min="2841" max="2841" width="12.28515625" style="1" customWidth="1"/>
    <col min="2842" max="2842" width="10" style="1" customWidth="1"/>
    <col min="2843" max="2843" width="13" style="1" customWidth="1"/>
    <col min="2844" max="2844" width="12.140625" style="1" customWidth="1"/>
    <col min="2845" max="3074" width="18.5703125" style="1"/>
    <col min="3075" max="3075" width="2.28515625" style="1" bestFit="1" customWidth="1"/>
    <col min="3076" max="3076" width="17.28515625" style="1" bestFit="1" customWidth="1"/>
    <col min="3077" max="3093" width="8.140625" style="1" customWidth="1"/>
    <col min="3094" max="3094" width="7.28515625" style="1" customWidth="1"/>
    <col min="3095" max="3095" width="8.140625" style="1" customWidth="1"/>
    <col min="3096" max="3096" width="7.140625" style="1" bestFit="1" customWidth="1"/>
    <col min="3097" max="3097" width="12.28515625" style="1" customWidth="1"/>
    <col min="3098" max="3098" width="10" style="1" customWidth="1"/>
    <col min="3099" max="3099" width="13" style="1" customWidth="1"/>
    <col min="3100" max="3100" width="12.140625" style="1" customWidth="1"/>
    <col min="3101" max="3330" width="18.5703125" style="1"/>
    <col min="3331" max="3331" width="2.28515625" style="1" bestFit="1" customWidth="1"/>
    <col min="3332" max="3332" width="17.28515625" style="1" bestFit="1" customWidth="1"/>
    <col min="3333" max="3349" width="8.140625" style="1" customWidth="1"/>
    <col min="3350" max="3350" width="7.28515625" style="1" customWidth="1"/>
    <col min="3351" max="3351" width="8.140625" style="1" customWidth="1"/>
    <col min="3352" max="3352" width="7.140625" style="1" bestFit="1" customWidth="1"/>
    <col min="3353" max="3353" width="12.28515625" style="1" customWidth="1"/>
    <col min="3354" max="3354" width="10" style="1" customWidth="1"/>
    <col min="3355" max="3355" width="13" style="1" customWidth="1"/>
    <col min="3356" max="3356" width="12.140625" style="1" customWidth="1"/>
    <col min="3357" max="3586" width="18.5703125" style="1"/>
    <col min="3587" max="3587" width="2.28515625" style="1" bestFit="1" customWidth="1"/>
    <col min="3588" max="3588" width="17.28515625" style="1" bestFit="1" customWidth="1"/>
    <col min="3589" max="3605" width="8.140625" style="1" customWidth="1"/>
    <col min="3606" max="3606" width="7.28515625" style="1" customWidth="1"/>
    <col min="3607" max="3607" width="8.140625" style="1" customWidth="1"/>
    <col min="3608" max="3608" width="7.140625" style="1" bestFit="1" customWidth="1"/>
    <col min="3609" max="3609" width="12.28515625" style="1" customWidth="1"/>
    <col min="3610" max="3610" width="10" style="1" customWidth="1"/>
    <col min="3611" max="3611" width="13" style="1" customWidth="1"/>
    <col min="3612" max="3612" width="12.140625" style="1" customWidth="1"/>
    <col min="3613" max="3842" width="18.5703125" style="1"/>
    <col min="3843" max="3843" width="2.28515625" style="1" bestFit="1" customWidth="1"/>
    <col min="3844" max="3844" width="17.28515625" style="1" bestFit="1" customWidth="1"/>
    <col min="3845" max="3861" width="8.140625" style="1" customWidth="1"/>
    <col min="3862" max="3862" width="7.28515625" style="1" customWidth="1"/>
    <col min="3863" max="3863" width="8.140625" style="1" customWidth="1"/>
    <col min="3864" max="3864" width="7.140625" style="1" bestFit="1" customWidth="1"/>
    <col min="3865" max="3865" width="12.28515625" style="1" customWidth="1"/>
    <col min="3866" max="3866" width="10" style="1" customWidth="1"/>
    <col min="3867" max="3867" width="13" style="1" customWidth="1"/>
    <col min="3868" max="3868" width="12.140625" style="1" customWidth="1"/>
    <col min="3869" max="4098" width="18.5703125" style="1"/>
    <col min="4099" max="4099" width="2.28515625" style="1" bestFit="1" customWidth="1"/>
    <col min="4100" max="4100" width="17.28515625" style="1" bestFit="1" customWidth="1"/>
    <col min="4101" max="4117" width="8.140625" style="1" customWidth="1"/>
    <col min="4118" max="4118" width="7.28515625" style="1" customWidth="1"/>
    <col min="4119" max="4119" width="8.140625" style="1" customWidth="1"/>
    <col min="4120" max="4120" width="7.140625" style="1" bestFit="1" customWidth="1"/>
    <col min="4121" max="4121" width="12.28515625" style="1" customWidth="1"/>
    <col min="4122" max="4122" width="10" style="1" customWidth="1"/>
    <col min="4123" max="4123" width="13" style="1" customWidth="1"/>
    <col min="4124" max="4124" width="12.140625" style="1" customWidth="1"/>
    <col min="4125" max="4354" width="18.5703125" style="1"/>
    <col min="4355" max="4355" width="2.28515625" style="1" bestFit="1" customWidth="1"/>
    <col min="4356" max="4356" width="17.28515625" style="1" bestFit="1" customWidth="1"/>
    <col min="4357" max="4373" width="8.140625" style="1" customWidth="1"/>
    <col min="4374" max="4374" width="7.28515625" style="1" customWidth="1"/>
    <col min="4375" max="4375" width="8.140625" style="1" customWidth="1"/>
    <col min="4376" max="4376" width="7.140625" style="1" bestFit="1" customWidth="1"/>
    <col min="4377" max="4377" width="12.28515625" style="1" customWidth="1"/>
    <col min="4378" max="4378" width="10" style="1" customWidth="1"/>
    <col min="4379" max="4379" width="13" style="1" customWidth="1"/>
    <col min="4380" max="4380" width="12.140625" style="1" customWidth="1"/>
    <col min="4381" max="4610" width="18.5703125" style="1"/>
    <col min="4611" max="4611" width="2.28515625" style="1" bestFit="1" customWidth="1"/>
    <col min="4612" max="4612" width="17.28515625" style="1" bestFit="1" customWidth="1"/>
    <col min="4613" max="4629" width="8.140625" style="1" customWidth="1"/>
    <col min="4630" max="4630" width="7.28515625" style="1" customWidth="1"/>
    <col min="4631" max="4631" width="8.140625" style="1" customWidth="1"/>
    <col min="4632" max="4632" width="7.140625" style="1" bestFit="1" customWidth="1"/>
    <col min="4633" max="4633" width="12.28515625" style="1" customWidth="1"/>
    <col min="4634" max="4634" width="10" style="1" customWidth="1"/>
    <col min="4635" max="4635" width="13" style="1" customWidth="1"/>
    <col min="4636" max="4636" width="12.140625" style="1" customWidth="1"/>
    <col min="4637" max="4866" width="18.5703125" style="1"/>
    <col min="4867" max="4867" width="2.28515625" style="1" bestFit="1" customWidth="1"/>
    <col min="4868" max="4868" width="17.28515625" style="1" bestFit="1" customWidth="1"/>
    <col min="4869" max="4885" width="8.140625" style="1" customWidth="1"/>
    <col min="4886" max="4886" width="7.28515625" style="1" customWidth="1"/>
    <col min="4887" max="4887" width="8.140625" style="1" customWidth="1"/>
    <col min="4888" max="4888" width="7.140625" style="1" bestFit="1" customWidth="1"/>
    <col min="4889" max="4889" width="12.28515625" style="1" customWidth="1"/>
    <col min="4890" max="4890" width="10" style="1" customWidth="1"/>
    <col min="4891" max="4891" width="13" style="1" customWidth="1"/>
    <col min="4892" max="4892" width="12.140625" style="1" customWidth="1"/>
    <col min="4893" max="5122" width="18.5703125" style="1"/>
    <col min="5123" max="5123" width="2.28515625" style="1" bestFit="1" customWidth="1"/>
    <col min="5124" max="5124" width="17.28515625" style="1" bestFit="1" customWidth="1"/>
    <col min="5125" max="5141" width="8.140625" style="1" customWidth="1"/>
    <col min="5142" max="5142" width="7.28515625" style="1" customWidth="1"/>
    <col min="5143" max="5143" width="8.140625" style="1" customWidth="1"/>
    <col min="5144" max="5144" width="7.140625" style="1" bestFit="1" customWidth="1"/>
    <col min="5145" max="5145" width="12.28515625" style="1" customWidth="1"/>
    <col min="5146" max="5146" width="10" style="1" customWidth="1"/>
    <col min="5147" max="5147" width="13" style="1" customWidth="1"/>
    <col min="5148" max="5148" width="12.140625" style="1" customWidth="1"/>
    <col min="5149" max="5378" width="18.5703125" style="1"/>
    <col min="5379" max="5379" width="2.28515625" style="1" bestFit="1" customWidth="1"/>
    <col min="5380" max="5380" width="17.28515625" style="1" bestFit="1" customWidth="1"/>
    <col min="5381" max="5397" width="8.140625" style="1" customWidth="1"/>
    <col min="5398" max="5398" width="7.28515625" style="1" customWidth="1"/>
    <col min="5399" max="5399" width="8.140625" style="1" customWidth="1"/>
    <col min="5400" max="5400" width="7.140625" style="1" bestFit="1" customWidth="1"/>
    <col min="5401" max="5401" width="12.28515625" style="1" customWidth="1"/>
    <col min="5402" max="5402" width="10" style="1" customWidth="1"/>
    <col min="5403" max="5403" width="13" style="1" customWidth="1"/>
    <col min="5404" max="5404" width="12.140625" style="1" customWidth="1"/>
    <col min="5405" max="5634" width="18.5703125" style="1"/>
    <col min="5635" max="5635" width="2.28515625" style="1" bestFit="1" customWidth="1"/>
    <col min="5636" max="5636" width="17.28515625" style="1" bestFit="1" customWidth="1"/>
    <col min="5637" max="5653" width="8.140625" style="1" customWidth="1"/>
    <col min="5654" max="5654" width="7.28515625" style="1" customWidth="1"/>
    <col min="5655" max="5655" width="8.140625" style="1" customWidth="1"/>
    <col min="5656" max="5656" width="7.140625" style="1" bestFit="1" customWidth="1"/>
    <col min="5657" max="5657" width="12.28515625" style="1" customWidth="1"/>
    <col min="5658" max="5658" width="10" style="1" customWidth="1"/>
    <col min="5659" max="5659" width="13" style="1" customWidth="1"/>
    <col min="5660" max="5660" width="12.140625" style="1" customWidth="1"/>
    <col min="5661" max="5890" width="18.5703125" style="1"/>
    <col min="5891" max="5891" width="2.28515625" style="1" bestFit="1" customWidth="1"/>
    <col min="5892" max="5892" width="17.28515625" style="1" bestFit="1" customWidth="1"/>
    <col min="5893" max="5909" width="8.140625" style="1" customWidth="1"/>
    <col min="5910" max="5910" width="7.28515625" style="1" customWidth="1"/>
    <col min="5911" max="5911" width="8.140625" style="1" customWidth="1"/>
    <col min="5912" max="5912" width="7.140625" style="1" bestFit="1" customWidth="1"/>
    <col min="5913" max="5913" width="12.28515625" style="1" customWidth="1"/>
    <col min="5914" max="5914" width="10" style="1" customWidth="1"/>
    <col min="5915" max="5915" width="13" style="1" customWidth="1"/>
    <col min="5916" max="5916" width="12.140625" style="1" customWidth="1"/>
    <col min="5917" max="6146" width="18.5703125" style="1"/>
    <col min="6147" max="6147" width="2.28515625" style="1" bestFit="1" customWidth="1"/>
    <col min="6148" max="6148" width="17.28515625" style="1" bestFit="1" customWidth="1"/>
    <col min="6149" max="6165" width="8.140625" style="1" customWidth="1"/>
    <col min="6166" max="6166" width="7.28515625" style="1" customWidth="1"/>
    <col min="6167" max="6167" width="8.140625" style="1" customWidth="1"/>
    <col min="6168" max="6168" width="7.140625" style="1" bestFit="1" customWidth="1"/>
    <col min="6169" max="6169" width="12.28515625" style="1" customWidth="1"/>
    <col min="6170" max="6170" width="10" style="1" customWidth="1"/>
    <col min="6171" max="6171" width="13" style="1" customWidth="1"/>
    <col min="6172" max="6172" width="12.140625" style="1" customWidth="1"/>
    <col min="6173" max="6402" width="18.5703125" style="1"/>
    <col min="6403" max="6403" width="2.28515625" style="1" bestFit="1" customWidth="1"/>
    <col min="6404" max="6404" width="17.28515625" style="1" bestFit="1" customWidth="1"/>
    <col min="6405" max="6421" width="8.140625" style="1" customWidth="1"/>
    <col min="6422" max="6422" width="7.28515625" style="1" customWidth="1"/>
    <col min="6423" max="6423" width="8.140625" style="1" customWidth="1"/>
    <col min="6424" max="6424" width="7.140625" style="1" bestFit="1" customWidth="1"/>
    <col min="6425" max="6425" width="12.28515625" style="1" customWidth="1"/>
    <col min="6426" max="6426" width="10" style="1" customWidth="1"/>
    <col min="6427" max="6427" width="13" style="1" customWidth="1"/>
    <col min="6428" max="6428" width="12.140625" style="1" customWidth="1"/>
    <col min="6429" max="6658" width="18.5703125" style="1"/>
    <col min="6659" max="6659" width="2.28515625" style="1" bestFit="1" customWidth="1"/>
    <col min="6660" max="6660" width="17.28515625" style="1" bestFit="1" customWidth="1"/>
    <col min="6661" max="6677" width="8.140625" style="1" customWidth="1"/>
    <col min="6678" max="6678" width="7.28515625" style="1" customWidth="1"/>
    <col min="6679" max="6679" width="8.140625" style="1" customWidth="1"/>
    <col min="6680" max="6680" width="7.140625" style="1" bestFit="1" customWidth="1"/>
    <col min="6681" max="6681" width="12.28515625" style="1" customWidth="1"/>
    <col min="6682" max="6682" width="10" style="1" customWidth="1"/>
    <col min="6683" max="6683" width="13" style="1" customWidth="1"/>
    <col min="6684" max="6684" width="12.140625" style="1" customWidth="1"/>
    <col min="6685" max="6914" width="18.5703125" style="1"/>
    <col min="6915" max="6915" width="2.28515625" style="1" bestFit="1" customWidth="1"/>
    <col min="6916" max="6916" width="17.28515625" style="1" bestFit="1" customWidth="1"/>
    <col min="6917" max="6933" width="8.140625" style="1" customWidth="1"/>
    <col min="6934" max="6934" width="7.28515625" style="1" customWidth="1"/>
    <col min="6935" max="6935" width="8.140625" style="1" customWidth="1"/>
    <col min="6936" max="6936" width="7.140625" style="1" bestFit="1" customWidth="1"/>
    <col min="6937" max="6937" width="12.28515625" style="1" customWidth="1"/>
    <col min="6938" max="6938" width="10" style="1" customWidth="1"/>
    <col min="6939" max="6939" width="13" style="1" customWidth="1"/>
    <col min="6940" max="6940" width="12.140625" style="1" customWidth="1"/>
    <col min="6941" max="7170" width="18.5703125" style="1"/>
    <col min="7171" max="7171" width="2.28515625" style="1" bestFit="1" customWidth="1"/>
    <col min="7172" max="7172" width="17.28515625" style="1" bestFit="1" customWidth="1"/>
    <col min="7173" max="7189" width="8.140625" style="1" customWidth="1"/>
    <col min="7190" max="7190" width="7.28515625" style="1" customWidth="1"/>
    <col min="7191" max="7191" width="8.140625" style="1" customWidth="1"/>
    <col min="7192" max="7192" width="7.140625" style="1" bestFit="1" customWidth="1"/>
    <col min="7193" max="7193" width="12.28515625" style="1" customWidth="1"/>
    <col min="7194" max="7194" width="10" style="1" customWidth="1"/>
    <col min="7195" max="7195" width="13" style="1" customWidth="1"/>
    <col min="7196" max="7196" width="12.140625" style="1" customWidth="1"/>
    <col min="7197" max="7426" width="18.5703125" style="1"/>
    <col min="7427" max="7427" width="2.28515625" style="1" bestFit="1" customWidth="1"/>
    <col min="7428" max="7428" width="17.28515625" style="1" bestFit="1" customWidth="1"/>
    <col min="7429" max="7445" width="8.140625" style="1" customWidth="1"/>
    <col min="7446" max="7446" width="7.28515625" style="1" customWidth="1"/>
    <col min="7447" max="7447" width="8.140625" style="1" customWidth="1"/>
    <col min="7448" max="7448" width="7.140625" style="1" bestFit="1" customWidth="1"/>
    <col min="7449" max="7449" width="12.28515625" style="1" customWidth="1"/>
    <col min="7450" max="7450" width="10" style="1" customWidth="1"/>
    <col min="7451" max="7451" width="13" style="1" customWidth="1"/>
    <col min="7452" max="7452" width="12.140625" style="1" customWidth="1"/>
    <col min="7453" max="7682" width="18.5703125" style="1"/>
    <col min="7683" max="7683" width="2.28515625" style="1" bestFit="1" customWidth="1"/>
    <col min="7684" max="7684" width="17.28515625" style="1" bestFit="1" customWidth="1"/>
    <col min="7685" max="7701" width="8.140625" style="1" customWidth="1"/>
    <col min="7702" max="7702" width="7.28515625" style="1" customWidth="1"/>
    <col min="7703" max="7703" width="8.140625" style="1" customWidth="1"/>
    <col min="7704" max="7704" width="7.140625" style="1" bestFit="1" customWidth="1"/>
    <col min="7705" max="7705" width="12.28515625" style="1" customWidth="1"/>
    <col min="7706" max="7706" width="10" style="1" customWidth="1"/>
    <col min="7707" max="7707" width="13" style="1" customWidth="1"/>
    <col min="7708" max="7708" width="12.140625" style="1" customWidth="1"/>
    <col min="7709" max="7938" width="18.5703125" style="1"/>
    <col min="7939" max="7939" width="2.28515625" style="1" bestFit="1" customWidth="1"/>
    <col min="7940" max="7940" width="17.28515625" style="1" bestFit="1" customWidth="1"/>
    <col min="7941" max="7957" width="8.140625" style="1" customWidth="1"/>
    <col min="7958" max="7958" width="7.28515625" style="1" customWidth="1"/>
    <col min="7959" max="7959" width="8.140625" style="1" customWidth="1"/>
    <col min="7960" max="7960" width="7.140625" style="1" bestFit="1" customWidth="1"/>
    <col min="7961" max="7961" width="12.28515625" style="1" customWidth="1"/>
    <col min="7962" max="7962" width="10" style="1" customWidth="1"/>
    <col min="7963" max="7963" width="13" style="1" customWidth="1"/>
    <col min="7964" max="7964" width="12.140625" style="1" customWidth="1"/>
    <col min="7965" max="8194" width="18.5703125" style="1"/>
    <col min="8195" max="8195" width="2.28515625" style="1" bestFit="1" customWidth="1"/>
    <col min="8196" max="8196" width="17.28515625" style="1" bestFit="1" customWidth="1"/>
    <col min="8197" max="8213" width="8.140625" style="1" customWidth="1"/>
    <col min="8214" max="8214" width="7.28515625" style="1" customWidth="1"/>
    <col min="8215" max="8215" width="8.140625" style="1" customWidth="1"/>
    <col min="8216" max="8216" width="7.140625" style="1" bestFit="1" customWidth="1"/>
    <col min="8217" max="8217" width="12.28515625" style="1" customWidth="1"/>
    <col min="8218" max="8218" width="10" style="1" customWidth="1"/>
    <col min="8219" max="8219" width="13" style="1" customWidth="1"/>
    <col min="8220" max="8220" width="12.140625" style="1" customWidth="1"/>
    <col min="8221" max="8450" width="18.5703125" style="1"/>
    <col min="8451" max="8451" width="2.28515625" style="1" bestFit="1" customWidth="1"/>
    <col min="8452" max="8452" width="17.28515625" style="1" bestFit="1" customWidth="1"/>
    <col min="8453" max="8469" width="8.140625" style="1" customWidth="1"/>
    <col min="8470" max="8470" width="7.28515625" style="1" customWidth="1"/>
    <col min="8471" max="8471" width="8.140625" style="1" customWidth="1"/>
    <col min="8472" max="8472" width="7.140625" style="1" bestFit="1" customWidth="1"/>
    <col min="8473" max="8473" width="12.28515625" style="1" customWidth="1"/>
    <col min="8474" max="8474" width="10" style="1" customWidth="1"/>
    <col min="8475" max="8475" width="13" style="1" customWidth="1"/>
    <col min="8476" max="8476" width="12.140625" style="1" customWidth="1"/>
    <col min="8477" max="8706" width="18.5703125" style="1"/>
    <col min="8707" max="8707" width="2.28515625" style="1" bestFit="1" customWidth="1"/>
    <col min="8708" max="8708" width="17.28515625" style="1" bestFit="1" customWidth="1"/>
    <col min="8709" max="8725" width="8.140625" style="1" customWidth="1"/>
    <col min="8726" max="8726" width="7.28515625" style="1" customWidth="1"/>
    <col min="8727" max="8727" width="8.140625" style="1" customWidth="1"/>
    <col min="8728" max="8728" width="7.140625" style="1" bestFit="1" customWidth="1"/>
    <col min="8729" max="8729" width="12.28515625" style="1" customWidth="1"/>
    <col min="8730" max="8730" width="10" style="1" customWidth="1"/>
    <col min="8731" max="8731" width="13" style="1" customWidth="1"/>
    <col min="8732" max="8732" width="12.140625" style="1" customWidth="1"/>
    <col min="8733" max="8962" width="18.5703125" style="1"/>
    <col min="8963" max="8963" width="2.28515625" style="1" bestFit="1" customWidth="1"/>
    <col min="8964" max="8964" width="17.28515625" style="1" bestFit="1" customWidth="1"/>
    <col min="8965" max="8981" width="8.140625" style="1" customWidth="1"/>
    <col min="8982" max="8982" width="7.28515625" style="1" customWidth="1"/>
    <col min="8983" max="8983" width="8.140625" style="1" customWidth="1"/>
    <col min="8984" max="8984" width="7.140625" style="1" bestFit="1" customWidth="1"/>
    <col min="8985" max="8985" width="12.28515625" style="1" customWidth="1"/>
    <col min="8986" max="8986" width="10" style="1" customWidth="1"/>
    <col min="8987" max="8987" width="13" style="1" customWidth="1"/>
    <col min="8988" max="8988" width="12.140625" style="1" customWidth="1"/>
    <col min="8989" max="9218" width="18.5703125" style="1"/>
    <col min="9219" max="9219" width="2.28515625" style="1" bestFit="1" customWidth="1"/>
    <col min="9220" max="9220" width="17.28515625" style="1" bestFit="1" customWidth="1"/>
    <col min="9221" max="9237" width="8.140625" style="1" customWidth="1"/>
    <col min="9238" max="9238" width="7.28515625" style="1" customWidth="1"/>
    <col min="9239" max="9239" width="8.140625" style="1" customWidth="1"/>
    <col min="9240" max="9240" width="7.140625" style="1" bestFit="1" customWidth="1"/>
    <col min="9241" max="9241" width="12.28515625" style="1" customWidth="1"/>
    <col min="9242" max="9242" width="10" style="1" customWidth="1"/>
    <col min="9243" max="9243" width="13" style="1" customWidth="1"/>
    <col min="9244" max="9244" width="12.140625" style="1" customWidth="1"/>
    <col min="9245" max="9474" width="18.5703125" style="1"/>
    <col min="9475" max="9475" width="2.28515625" style="1" bestFit="1" customWidth="1"/>
    <col min="9476" max="9476" width="17.28515625" style="1" bestFit="1" customWidth="1"/>
    <col min="9477" max="9493" width="8.140625" style="1" customWidth="1"/>
    <col min="9494" max="9494" width="7.28515625" style="1" customWidth="1"/>
    <col min="9495" max="9495" width="8.140625" style="1" customWidth="1"/>
    <col min="9496" max="9496" width="7.140625" style="1" bestFit="1" customWidth="1"/>
    <col min="9497" max="9497" width="12.28515625" style="1" customWidth="1"/>
    <col min="9498" max="9498" width="10" style="1" customWidth="1"/>
    <col min="9499" max="9499" width="13" style="1" customWidth="1"/>
    <col min="9500" max="9500" width="12.140625" style="1" customWidth="1"/>
    <col min="9501" max="9730" width="18.5703125" style="1"/>
    <col min="9731" max="9731" width="2.28515625" style="1" bestFit="1" customWidth="1"/>
    <col min="9732" max="9732" width="17.28515625" style="1" bestFit="1" customWidth="1"/>
    <col min="9733" max="9749" width="8.140625" style="1" customWidth="1"/>
    <col min="9750" max="9750" width="7.28515625" style="1" customWidth="1"/>
    <col min="9751" max="9751" width="8.140625" style="1" customWidth="1"/>
    <col min="9752" max="9752" width="7.140625" style="1" bestFit="1" customWidth="1"/>
    <col min="9753" max="9753" width="12.28515625" style="1" customWidth="1"/>
    <col min="9754" max="9754" width="10" style="1" customWidth="1"/>
    <col min="9755" max="9755" width="13" style="1" customWidth="1"/>
    <col min="9756" max="9756" width="12.140625" style="1" customWidth="1"/>
    <col min="9757" max="9986" width="18.5703125" style="1"/>
    <col min="9987" max="9987" width="2.28515625" style="1" bestFit="1" customWidth="1"/>
    <col min="9988" max="9988" width="17.28515625" style="1" bestFit="1" customWidth="1"/>
    <col min="9989" max="10005" width="8.140625" style="1" customWidth="1"/>
    <col min="10006" max="10006" width="7.28515625" style="1" customWidth="1"/>
    <col min="10007" max="10007" width="8.140625" style="1" customWidth="1"/>
    <col min="10008" max="10008" width="7.140625" style="1" bestFit="1" customWidth="1"/>
    <col min="10009" max="10009" width="12.28515625" style="1" customWidth="1"/>
    <col min="10010" max="10010" width="10" style="1" customWidth="1"/>
    <col min="10011" max="10011" width="13" style="1" customWidth="1"/>
    <col min="10012" max="10012" width="12.140625" style="1" customWidth="1"/>
    <col min="10013" max="10242" width="18.5703125" style="1"/>
    <col min="10243" max="10243" width="2.28515625" style="1" bestFit="1" customWidth="1"/>
    <col min="10244" max="10244" width="17.28515625" style="1" bestFit="1" customWidth="1"/>
    <col min="10245" max="10261" width="8.140625" style="1" customWidth="1"/>
    <col min="10262" max="10262" width="7.28515625" style="1" customWidth="1"/>
    <col min="10263" max="10263" width="8.140625" style="1" customWidth="1"/>
    <col min="10264" max="10264" width="7.140625" style="1" bestFit="1" customWidth="1"/>
    <col min="10265" max="10265" width="12.28515625" style="1" customWidth="1"/>
    <col min="10266" max="10266" width="10" style="1" customWidth="1"/>
    <col min="10267" max="10267" width="13" style="1" customWidth="1"/>
    <col min="10268" max="10268" width="12.140625" style="1" customWidth="1"/>
    <col min="10269" max="10498" width="18.5703125" style="1"/>
    <col min="10499" max="10499" width="2.28515625" style="1" bestFit="1" customWidth="1"/>
    <col min="10500" max="10500" width="17.28515625" style="1" bestFit="1" customWidth="1"/>
    <col min="10501" max="10517" width="8.140625" style="1" customWidth="1"/>
    <col min="10518" max="10518" width="7.28515625" style="1" customWidth="1"/>
    <col min="10519" max="10519" width="8.140625" style="1" customWidth="1"/>
    <col min="10520" max="10520" width="7.140625" style="1" bestFit="1" customWidth="1"/>
    <col min="10521" max="10521" width="12.28515625" style="1" customWidth="1"/>
    <col min="10522" max="10522" width="10" style="1" customWidth="1"/>
    <col min="10523" max="10523" width="13" style="1" customWidth="1"/>
    <col min="10524" max="10524" width="12.140625" style="1" customWidth="1"/>
    <col min="10525" max="10754" width="18.5703125" style="1"/>
    <col min="10755" max="10755" width="2.28515625" style="1" bestFit="1" customWidth="1"/>
    <col min="10756" max="10756" width="17.28515625" style="1" bestFit="1" customWidth="1"/>
    <col min="10757" max="10773" width="8.140625" style="1" customWidth="1"/>
    <col min="10774" max="10774" width="7.28515625" style="1" customWidth="1"/>
    <col min="10775" max="10775" width="8.140625" style="1" customWidth="1"/>
    <col min="10776" max="10776" width="7.140625" style="1" bestFit="1" customWidth="1"/>
    <col min="10777" max="10777" width="12.28515625" style="1" customWidth="1"/>
    <col min="10778" max="10778" width="10" style="1" customWidth="1"/>
    <col min="10779" max="10779" width="13" style="1" customWidth="1"/>
    <col min="10780" max="10780" width="12.140625" style="1" customWidth="1"/>
    <col min="10781" max="11010" width="18.5703125" style="1"/>
    <col min="11011" max="11011" width="2.28515625" style="1" bestFit="1" customWidth="1"/>
    <col min="11012" max="11012" width="17.28515625" style="1" bestFit="1" customWidth="1"/>
    <col min="11013" max="11029" width="8.140625" style="1" customWidth="1"/>
    <col min="11030" max="11030" width="7.28515625" style="1" customWidth="1"/>
    <col min="11031" max="11031" width="8.140625" style="1" customWidth="1"/>
    <col min="11032" max="11032" width="7.140625" style="1" bestFit="1" customWidth="1"/>
    <col min="11033" max="11033" width="12.28515625" style="1" customWidth="1"/>
    <col min="11034" max="11034" width="10" style="1" customWidth="1"/>
    <col min="11035" max="11035" width="13" style="1" customWidth="1"/>
    <col min="11036" max="11036" width="12.140625" style="1" customWidth="1"/>
    <col min="11037" max="11266" width="18.5703125" style="1"/>
    <col min="11267" max="11267" width="2.28515625" style="1" bestFit="1" customWidth="1"/>
    <col min="11268" max="11268" width="17.28515625" style="1" bestFit="1" customWidth="1"/>
    <col min="11269" max="11285" width="8.140625" style="1" customWidth="1"/>
    <col min="11286" max="11286" width="7.28515625" style="1" customWidth="1"/>
    <col min="11287" max="11287" width="8.140625" style="1" customWidth="1"/>
    <col min="11288" max="11288" width="7.140625" style="1" bestFit="1" customWidth="1"/>
    <col min="11289" max="11289" width="12.28515625" style="1" customWidth="1"/>
    <col min="11290" max="11290" width="10" style="1" customWidth="1"/>
    <col min="11291" max="11291" width="13" style="1" customWidth="1"/>
    <col min="11292" max="11292" width="12.140625" style="1" customWidth="1"/>
    <col min="11293" max="11522" width="18.5703125" style="1"/>
    <col min="11523" max="11523" width="2.28515625" style="1" bestFit="1" customWidth="1"/>
    <col min="11524" max="11524" width="17.28515625" style="1" bestFit="1" customWidth="1"/>
    <col min="11525" max="11541" width="8.140625" style="1" customWidth="1"/>
    <col min="11542" max="11542" width="7.28515625" style="1" customWidth="1"/>
    <col min="11543" max="11543" width="8.140625" style="1" customWidth="1"/>
    <col min="11544" max="11544" width="7.140625" style="1" bestFit="1" customWidth="1"/>
    <col min="11545" max="11545" width="12.28515625" style="1" customWidth="1"/>
    <col min="11546" max="11546" width="10" style="1" customWidth="1"/>
    <col min="11547" max="11547" width="13" style="1" customWidth="1"/>
    <col min="11548" max="11548" width="12.140625" style="1" customWidth="1"/>
    <col min="11549" max="11778" width="18.5703125" style="1"/>
    <col min="11779" max="11779" width="2.28515625" style="1" bestFit="1" customWidth="1"/>
    <col min="11780" max="11780" width="17.28515625" style="1" bestFit="1" customWidth="1"/>
    <col min="11781" max="11797" width="8.140625" style="1" customWidth="1"/>
    <col min="11798" max="11798" width="7.28515625" style="1" customWidth="1"/>
    <col min="11799" max="11799" width="8.140625" style="1" customWidth="1"/>
    <col min="11800" max="11800" width="7.140625" style="1" bestFit="1" customWidth="1"/>
    <col min="11801" max="11801" width="12.28515625" style="1" customWidth="1"/>
    <col min="11802" max="11802" width="10" style="1" customWidth="1"/>
    <col min="11803" max="11803" width="13" style="1" customWidth="1"/>
    <col min="11804" max="11804" width="12.140625" style="1" customWidth="1"/>
    <col min="11805" max="12034" width="18.5703125" style="1"/>
    <col min="12035" max="12035" width="2.28515625" style="1" bestFit="1" customWidth="1"/>
    <col min="12036" max="12036" width="17.28515625" style="1" bestFit="1" customWidth="1"/>
    <col min="12037" max="12053" width="8.140625" style="1" customWidth="1"/>
    <col min="12054" max="12054" width="7.28515625" style="1" customWidth="1"/>
    <col min="12055" max="12055" width="8.140625" style="1" customWidth="1"/>
    <col min="12056" max="12056" width="7.140625" style="1" bestFit="1" customWidth="1"/>
    <col min="12057" max="12057" width="12.28515625" style="1" customWidth="1"/>
    <col min="12058" max="12058" width="10" style="1" customWidth="1"/>
    <col min="12059" max="12059" width="13" style="1" customWidth="1"/>
    <col min="12060" max="12060" width="12.140625" style="1" customWidth="1"/>
    <col min="12061" max="12290" width="18.5703125" style="1"/>
    <col min="12291" max="12291" width="2.28515625" style="1" bestFit="1" customWidth="1"/>
    <col min="12292" max="12292" width="17.28515625" style="1" bestFit="1" customWidth="1"/>
    <col min="12293" max="12309" width="8.140625" style="1" customWidth="1"/>
    <col min="12310" max="12310" width="7.28515625" style="1" customWidth="1"/>
    <col min="12311" max="12311" width="8.140625" style="1" customWidth="1"/>
    <col min="12312" max="12312" width="7.140625" style="1" bestFit="1" customWidth="1"/>
    <col min="12313" max="12313" width="12.28515625" style="1" customWidth="1"/>
    <col min="12314" max="12314" width="10" style="1" customWidth="1"/>
    <col min="12315" max="12315" width="13" style="1" customWidth="1"/>
    <col min="12316" max="12316" width="12.140625" style="1" customWidth="1"/>
    <col min="12317" max="12546" width="18.5703125" style="1"/>
    <col min="12547" max="12547" width="2.28515625" style="1" bestFit="1" customWidth="1"/>
    <col min="12548" max="12548" width="17.28515625" style="1" bestFit="1" customWidth="1"/>
    <col min="12549" max="12565" width="8.140625" style="1" customWidth="1"/>
    <col min="12566" max="12566" width="7.28515625" style="1" customWidth="1"/>
    <col min="12567" max="12567" width="8.140625" style="1" customWidth="1"/>
    <col min="12568" max="12568" width="7.140625" style="1" bestFit="1" customWidth="1"/>
    <col min="12569" max="12569" width="12.28515625" style="1" customWidth="1"/>
    <col min="12570" max="12570" width="10" style="1" customWidth="1"/>
    <col min="12571" max="12571" width="13" style="1" customWidth="1"/>
    <col min="12572" max="12572" width="12.140625" style="1" customWidth="1"/>
    <col min="12573" max="12802" width="18.5703125" style="1"/>
    <col min="12803" max="12803" width="2.28515625" style="1" bestFit="1" customWidth="1"/>
    <col min="12804" max="12804" width="17.28515625" style="1" bestFit="1" customWidth="1"/>
    <col min="12805" max="12821" width="8.140625" style="1" customWidth="1"/>
    <col min="12822" max="12822" width="7.28515625" style="1" customWidth="1"/>
    <col min="12823" max="12823" width="8.140625" style="1" customWidth="1"/>
    <col min="12824" max="12824" width="7.140625" style="1" bestFit="1" customWidth="1"/>
    <col min="12825" max="12825" width="12.28515625" style="1" customWidth="1"/>
    <col min="12826" max="12826" width="10" style="1" customWidth="1"/>
    <col min="12827" max="12827" width="13" style="1" customWidth="1"/>
    <col min="12828" max="12828" width="12.140625" style="1" customWidth="1"/>
    <col min="12829" max="13058" width="18.5703125" style="1"/>
    <col min="13059" max="13059" width="2.28515625" style="1" bestFit="1" customWidth="1"/>
    <col min="13060" max="13060" width="17.28515625" style="1" bestFit="1" customWidth="1"/>
    <col min="13061" max="13077" width="8.140625" style="1" customWidth="1"/>
    <col min="13078" max="13078" width="7.28515625" style="1" customWidth="1"/>
    <col min="13079" max="13079" width="8.140625" style="1" customWidth="1"/>
    <col min="13080" max="13080" width="7.140625" style="1" bestFit="1" customWidth="1"/>
    <col min="13081" max="13081" width="12.28515625" style="1" customWidth="1"/>
    <col min="13082" max="13082" width="10" style="1" customWidth="1"/>
    <col min="13083" max="13083" width="13" style="1" customWidth="1"/>
    <col min="13084" max="13084" width="12.140625" style="1" customWidth="1"/>
    <col min="13085" max="13314" width="18.5703125" style="1"/>
    <col min="13315" max="13315" width="2.28515625" style="1" bestFit="1" customWidth="1"/>
    <col min="13316" max="13316" width="17.28515625" style="1" bestFit="1" customWidth="1"/>
    <col min="13317" max="13333" width="8.140625" style="1" customWidth="1"/>
    <col min="13334" max="13334" width="7.28515625" style="1" customWidth="1"/>
    <col min="13335" max="13335" width="8.140625" style="1" customWidth="1"/>
    <col min="13336" max="13336" width="7.140625" style="1" bestFit="1" customWidth="1"/>
    <col min="13337" max="13337" width="12.28515625" style="1" customWidth="1"/>
    <col min="13338" max="13338" width="10" style="1" customWidth="1"/>
    <col min="13339" max="13339" width="13" style="1" customWidth="1"/>
    <col min="13340" max="13340" width="12.140625" style="1" customWidth="1"/>
    <col min="13341" max="13570" width="18.5703125" style="1"/>
    <col min="13571" max="13571" width="2.28515625" style="1" bestFit="1" customWidth="1"/>
    <col min="13572" max="13572" width="17.28515625" style="1" bestFit="1" customWidth="1"/>
    <col min="13573" max="13589" width="8.140625" style="1" customWidth="1"/>
    <col min="13590" max="13590" width="7.28515625" style="1" customWidth="1"/>
    <col min="13591" max="13591" width="8.140625" style="1" customWidth="1"/>
    <col min="13592" max="13592" width="7.140625" style="1" bestFit="1" customWidth="1"/>
    <col min="13593" max="13593" width="12.28515625" style="1" customWidth="1"/>
    <col min="13594" max="13594" width="10" style="1" customWidth="1"/>
    <col min="13595" max="13595" width="13" style="1" customWidth="1"/>
    <col min="13596" max="13596" width="12.140625" style="1" customWidth="1"/>
    <col min="13597" max="13826" width="18.5703125" style="1"/>
    <col min="13827" max="13827" width="2.28515625" style="1" bestFit="1" customWidth="1"/>
    <col min="13828" max="13828" width="17.28515625" style="1" bestFit="1" customWidth="1"/>
    <col min="13829" max="13845" width="8.140625" style="1" customWidth="1"/>
    <col min="13846" max="13846" width="7.28515625" style="1" customWidth="1"/>
    <col min="13847" max="13847" width="8.140625" style="1" customWidth="1"/>
    <col min="13848" max="13848" width="7.140625" style="1" bestFit="1" customWidth="1"/>
    <col min="13849" max="13849" width="12.28515625" style="1" customWidth="1"/>
    <col min="13850" max="13850" width="10" style="1" customWidth="1"/>
    <col min="13851" max="13851" width="13" style="1" customWidth="1"/>
    <col min="13852" max="13852" width="12.140625" style="1" customWidth="1"/>
    <col min="13853" max="14082" width="18.5703125" style="1"/>
    <col min="14083" max="14083" width="2.28515625" style="1" bestFit="1" customWidth="1"/>
    <col min="14084" max="14084" width="17.28515625" style="1" bestFit="1" customWidth="1"/>
    <col min="14085" max="14101" width="8.140625" style="1" customWidth="1"/>
    <col min="14102" max="14102" width="7.28515625" style="1" customWidth="1"/>
    <col min="14103" max="14103" width="8.140625" style="1" customWidth="1"/>
    <col min="14104" max="14104" width="7.140625" style="1" bestFit="1" customWidth="1"/>
    <col min="14105" max="14105" width="12.28515625" style="1" customWidth="1"/>
    <col min="14106" max="14106" width="10" style="1" customWidth="1"/>
    <col min="14107" max="14107" width="13" style="1" customWidth="1"/>
    <col min="14108" max="14108" width="12.140625" style="1" customWidth="1"/>
    <col min="14109" max="14338" width="18.5703125" style="1"/>
    <col min="14339" max="14339" width="2.28515625" style="1" bestFit="1" customWidth="1"/>
    <col min="14340" max="14340" width="17.28515625" style="1" bestFit="1" customWidth="1"/>
    <col min="14341" max="14357" width="8.140625" style="1" customWidth="1"/>
    <col min="14358" max="14358" width="7.28515625" style="1" customWidth="1"/>
    <col min="14359" max="14359" width="8.140625" style="1" customWidth="1"/>
    <col min="14360" max="14360" width="7.140625" style="1" bestFit="1" customWidth="1"/>
    <col min="14361" max="14361" width="12.28515625" style="1" customWidth="1"/>
    <col min="14362" max="14362" width="10" style="1" customWidth="1"/>
    <col min="14363" max="14363" width="13" style="1" customWidth="1"/>
    <col min="14364" max="14364" width="12.140625" style="1" customWidth="1"/>
    <col min="14365" max="14594" width="18.5703125" style="1"/>
    <col min="14595" max="14595" width="2.28515625" style="1" bestFit="1" customWidth="1"/>
    <col min="14596" max="14596" width="17.28515625" style="1" bestFit="1" customWidth="1"/>
    <col min="14597" max="14613" width="8.140625" style="1" customWidth="1"/>
    <col min="14614" max="14614" width="7.28515625" style="1" customWidth="1"/>
    <col min="14615" max="14615" width="8.140625" style="1" customWidth="1"/>
    <col min="14616" max="14616" width="7.140625" style="1" bestFit="1" customWidth="1"/>
    <col min="14617" max="14617" width="12.28515625" style="1" customWidth="1"/>
    <col min="14618" max="14618" width="10" style="1" customWidth="1"/>
    <col min="14619" max="14619" width="13" style="1" customWidth="1"/>
    <col min="14620" max="14620" width="12.140625" style="1" customWidth="1"/>
    <col min="14621" max="14850" width="18.5703125" style="1"/>
    <col min="14851" max="14851" width="2.28515625" style="1" bestFit="1" customWidth="1"/>
    <col min="14852" max="14852" width="17.28515625" style="1" bestFit="1" customWidth="1"/>
    <col min="14853" max="14869" width="8.140625" style="1" customWidth="1"/>
    <col min="14870" max="14870" width="7.28515625" style="1" customWidth="1"/>
    <col min="14871" max="14871" width="8.140625" style="1" customWidth="1"/>
    <col min="14872" max="14872" width="7.140625" style="1" bestFit="1" customWidth="1"/>
    <col min="14873" max="14873" width="12.28515625" style="1" customWidth="1"/>
    <col min="14874" max="14874" width="10" style="1" customWidth="1"/>
    <col min="14875" max="14875" width="13" style="1" customWidth="1"/>
    <col min="14876" max="14876" width="12.140625" style="1" customWidth="1"/>
    <col min="14877" max="15106" width="18.5703125" style="1"/>
    <col min="15107" max="15107" width="2.28515625" style="1" bestFit="1" customWidth="1"/>
    <col min="15108" max="15108" width="17.28515625" style="1" bestFit="1" customWidth="1"/>
    <col min="15109" max="15125" width="8.140625" style="1" customWidth="1"/>
    <col min="15126" max="15126" width="7.28515625" style="1" customWidth="1"/>
    <col min="15127" max="15127" width="8.140625" style="1" customWidth="1"/>
    <col min="15128" max="15128" width="7.140625" style="1" bestFit="1" customWidth="1"/>
    <col min="15129" max="15129" width="12.28515625" style="1" customWidth="1"/>
    <col min="15130" max="15130" width="10" style="1" customWidth="1"/>
    <col min="15131" max="15131" width="13" style="1" customWidth="1"/>
    <col min="15132" max="15132" width="12.140625" style="1" customWidth="1"/>
    <col min="15133" max="15362" width="18.5703125" style="1"/>
    <col min="15363" max="15363" width="2.28515625" style="1" bestFit="1" customWidth="1"/>
    <col min="15364" max="15364" width="17.28515625" style="1" bestFit="1" customWidth="1"/>
    <col min="15365" max="15381" width="8.140625" style="1" customWidth="1"/>
    <col min="15382" max="15382" width="7.28515625" style="1" customWidth="1"/>
    <col min="15383" max="15383" width="8.140625" style="1" customWidth="1"/>
    <col min="15384" max="15384" width="7.140625" style="1" bestFit="1" customWidth="1"/>
    <col min="15385" max="15385" width="12.28515625" style="1" customWidth="1"/>
    <col min="15386" max="15386" width="10" style="1" customWidth="1"/>
    <col min="15387" max="15387" width="13" style="1" customWidth="1"/>
    <col min="15388" max="15388" width="12.140625" style="1" customWidth="1"/>
    <col min="15389" max="15618" width="18.5703125" style="1"/>
    <col min="15619" max="15619" width="2.28515625" style="1" bestFit="1" customWidth="1"/>
    <col min="15620" max="15620" width="17.28515625" style="1" bestFit="1" customWidth="1"/>
    <col min="15621" max="15637" width="8.140625" style="1" customWidth="1"/>
    <col min="15638" max="15638" width="7.28515625" style="1" customWidth="1"/>
    <col min="15639" max="15639" width="8.140625" style="1" customWidth="1"/>
    <col min="15640" max="15640" width="7.140625" style="1" bestFit="1" customWidth="1"/>
    <col min="15641" max="15641" width="12.28515625" style="1" customWidth="1"/>
    <col min="15642" max="15642" width="10" style="1" customWidth="1"/>
    <col min="15643" max="15643" width="13" style="1" customWidth="1"/>
    <col min="15644" max="15644" width="12.140625" style="1" customWidth="1"/>
    <col min="15645" max="15874" width="18.5703125" style="1"/>
    <col min="15875" max="15875" width="2.28515625" style="1" bestFit="1" customWidth="1"/>
    <col min="15876" max="15876" width="17.28515625" style="1" bestFit="1" customWidth="1"/>
    <col min="15877" max="15893" width="8.140625" style="1" customWidth="1"/>
    <col min="15894" max="15894" width="7.28515625" style="1" customWidth="1"/>
    <col min="15895" max="15895" width="8.140625" style="1" customWidth="1"/>
    <col min="15896" max="15896" width="7.140625" style="1" bestFit="1" customWidth="1"/>
    <col min="15897" max="15897" width="12.28515625" style="1" customWidth="1"/>
    <col min="15898" max="15898" width="10" style="1" customWidth="1"/>
    <col min="15899" max="15899" width="13" style="1" customWidth="1"/>
    <col min="15900" max="15900" width="12.140625" style="1" customWidth="1"/>
    <col min="15901" max="16130" width="18.5703125" style="1"/>
    <col min="16131" max="16131" width="2.28515625" style="1" bestFit="1" customWidth="1"/>
    <col min="16132" max="16132" width="17.28515625" style="1" bestFit="1" customWidth="1"/>
    <col min="16133" max="16149" width="8.140625" style="1" customWidth="1"/>
    <col min="16150" max="16150" width="7.28515625" style="1" customWidth="1"/>
    <col min="16151" max="16151" width="8.140625" style="1" customWidth="1"/>
    <col min="16152" max="16152" width="7.140625" style="1" bestFit="1" customWidth="1"/>
    <col min="16153" max="16153" width="12.28515625" style="1" customWidth="1"/>
    <col min="16154" max="16154" width="10" style="1" customWidth="1"/>
    <col min="16155" max="16155" width="13" style="1" customWidth="1"/>
    <col min="16156" max="16156" width="12.140625" style="1" customWidth="1"/>
    <col min="16157" max="16384" width="18.5703125" style="1"/>
  </cols>
  <sheetData>
    <row r="1" spans="1:30" x14ac:dyDescent="0.2">
      <c r="A1" s="121" t="s">
        <v>160</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7"/>
      <c r="AD1" s="127"/>
    </row>
    <row r="2" spans="1:30" x14ac:dyDescent="0.2">
      <c r="A2" s="121"/>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30" ht="13.5" thickBot="1" x14ac:dyDescent="0.25"/>
    <row r="4" spans="1:30" ht="39" thickBot="1" x14ac:dyDescent="0.25">
      <c r="A4" s="2" t="s">
        <v>0</v>
      </c>
      <c r="B4" s="3" t="s">
        <v>141</v>
      </c>
      <c r="C4" s="3" t="s">
        <v>142</v>
      </c>
      <c r="D4" s="3" t="s">
        <v>143</v>
      </c>
      <c r="E4" s="3" t="s">
        <v>144</v>
      </c>
      <c r="F4" s="3" t="s">
        <v>145</v>
      </c>
      <c r="G4" s="3" t="s">
        <v>146</v>
      </c>
      <c r="H4" s="3" t="s">
        <v>147</v>
      </c>
      <c r="I4" s="3" t="s">
        <v>148</v>
      </c>
      <c r="J4" s="3" t="s">
        <v>149</v>
      </c>
      <c r="K4" s="3" t="s">
        <v>150</v>
      </c>
      <c r="L4" s="3" t="s">
        <v>151</v>
      </c>
      <c r="M4" s="3" t="s">
        <v>152</v>
      </c>
      <c r="N4" s="3" t="s">
        <v>153</v>
      </c>
      <c r="O4" s="3" t="s">
        <v>154</v>
      </c>
      <c r="P4" s="3" t="s">
        <v>155</v>
      </c>
      <c r="Q4" s="3" t="s">
        <v>156</v>
      </c>
      <c r="R4" s="3" t="s">
        <v>157</v>
      </c>
      <c r="S4" s="3" t="s">
        <v>158</v>
      </c>
      <c r="T4" s="3" t="s">
        <v>159</v>
      </c>
      <c r="U4" s="3"/>
      <c r="V4" s="3" t="s">
        <v>30</v>
      </c>
      <c r="W4" s="4" t="s">
        <v>25</v>
      </c>
      <c r="X4" s="4" t="s">
        <v>26</v>
      </c>
      <c r="Y4" s="4" t="s">
        <v>1</v>
      </c>
      <c r="Z4" s="4" t="s">
        <v>27</v>
      </c>
      <c r="AA4" s="4" t="s">
        <v>28</v>
      </c>
      <c r="AB4" s="4" t="s">
        <v>29</v>
      </c>
      <c r="AC4" s="3" t="s">
        <v>42</v>
      </c>
      <c r="AD4" s="18" t="s">
        <v>12</v>
      </c>
    </row>
    <row r="5" spans="1:30" ht="13.5" thickBot="1" x14ac:dyDescent="0.25">
      <c r="A5" s="5" t="s">
        <v>8</v>
      </c>
      <c r="B5" s="6">
        <v>0</v>
      </c>
      <c r="C5" s="6">
        <v>0</v>
      </c>
      <c r="D5" s="6">
        <v>0</v>
      </c>
      <c r="E5" s="6">
        <v>0</v>
      </c>
      <c r="F5" s="6">
        <v>0</v>
      </c>
      <c r="G5" s="6">
        <v>0</v>
      </c>
      <c r="H5" s="6">
        <v>0</v>
      </c>
      <c r="I5" s="6">
        <v>0</v>
      </c>
      <c r="J5" s="6">
        <v>0</v>
      </c>
      <c r="K5" s="6">
        <v>0</v>
      </c>
      <c r="L5" s="6">
        <v>0</v>
      </c>
      <c r="M5" s="6">
        <v>0</v>
      </c>
      <c r="N5" s="6">
        <v>0</v>
      </c>
      <c r="O5" s="6">
        <v>0</v>
      </c>
      <c r="P5" s="6">
        <v>0</v>
      </c>
      <c r="Q5" s="6">
        <v>0</v>
      </c>
      <c r="R5" s="6">
        <v>0</v>
      </c>
      <c r="S5" s="6">
        <v>0</v>
      </c>
      <c r="T5" s="6">
        <v>0</v>
      </c>
      <c r="U5" s="6">
        <v>0</v>
      </c>
      <c r="V5" s="6">
        <f>SUM(B5:U5)</f>
        <v>0</v>
      </c>
      <c r="W5" s="7">
        <v>10</v>
      </c>
      <c r="X5" s="7">
        <f>PRODUCT(V5,W5)</f>
        <v>0</v>
      </c>
      <c r="Y5" s="8">
        <v>1500</v>
      </c>
      <c r="Z5" s="30">
        <f>IF(X5&gt;=Y5, Y5/4, X5/4)</f>
        <v>0</v>
      </c>
      <c r="AA5" s="30" t="str">
        <f>IF(X5&gt;=Y5, X5-Y5,"$0.00")</f>
        <v>$0.00</v>
      </c>
      <c r="AB5" s="7">
        <f>Z5+AA5</f>
        <v>0</v>
      </c>
      <c r="AC5" s="17">
        <v>1.2E-2</v>
      </c>
      <c r="AD5" s="9">
        <f>(AB5*AC5)+AB5</f>
        <v>0</v>
      </c>
    </row>
    <row r="6" spans="1:30" ht="13.5" thickBot="1" x14ac:dyDescent="0.25">
      <c r="A6" s="5" t="s">
        <v>9</v>
      </c>
      <c r="B6" s="6">
        <v>0</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f>SUM(B6:U6)</f>
        <v>0</v>
      </c>
      <c r="W6" s="7">
        <v>10.24</v>
      </c>
      <c r="X6" s="7">
        <f>PRODUCT(V6,W6)</f>
        <v>0</v>
      </c>
      <c r="Y6" s="8">
        <v>1500</v>
      </c>
      <c r="Z6" s="30">
        <f t="shared" ref="Z6:Z9" si="0">IF(X6&gt;=Y6, Y6/4, X6/4)</f>
        <v>0</v>
      </c>
      <c r="AA6" s="30" t="str">
        <f t="shared" ref="AA6:AA9" si="1">IF(X6&gt;=Y6, X6-Y6,"$0.00")</f>
        <v>$0.00</v>
      </c>
      <c r="AB6" s="7">
        <f t="shared" ref="AB6:AB9" si="2">Z6+AA6</f>
        <v>0</v>
      </c>
      <c r="AC6" s="17">
        <v>1.2E-2</v>
      </c>
      <c r="AD6" s="9">
        <f t="shared" ref="AD6:AD9" si="3">(AB6*AC6)+AB6</f>
        <v>0</v>
      </c>
    </row>
    <row r="7" spans="1:30" ht="13.5" thickBot="1" x14ac:dyDescent="0.25">
      <c r="A7" s="5" t="s">
        <v>6</v>
      </c>
      <c r="B7" s="6">
        <v>0</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f>SUM(B7:U7)</f>
        <v>0</v>
      </c>
      <c r="W7" s="7">
        <v>10.58</v>
      </c>
      <c r="X7" s="7">
        <f>PRODUCT(V7,W7)</f>
        <v>0</v>
      </c>
      <c r="Y7" s="8">
        <v>0</v>
      </c>
      <c r="Z7" s="30">
        <f t="shared" si="0"/>
        <v>0</v>
      </c>
      <c r="AA7" s="30">
        <f t="shared" si="1"/>
        <v>0</v>
      </c>
      <c r="AB7" s="7">
        <f t="shared" si="2"/>
        <v>0</v>
      </c>
      <c r="AC7" s="17">
        <v>1.2E-2</v>
      </c>
      <c r="AD7" s="9">
        <f t="shared" si="3"/>
        <v>0</v>
      </c>
    </row>
    <row r="8" spans="1:30" ht="13.5" thickBot="1" x14ac:dyDescent="0.25">
      <c r="A8" s="5" t="s">
        <v>7</v>
      </c>
      <c r="B8" s="6">
        <v>0</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f>SUM(B8:U8)</f>
        <v>0</v>
      </c>
      <c r="W8" s="7">
        <v>10.88</v>
      </c>
      <c r="X8" s="7">
        <f>PRODUCT(V8,W8)</f>
        <v>0</v>
      </c>
      <c r="Y8" s="8">
        <v>0</v>
      </c>
      <c r="Z8" s="30">
        <f t="shared" si="0"/>
        <v>0</v>
      </c>
      <c r="AA8" s="30">
        <f t="shared" si="1"/>
        <v>0</v>
      </c>
      <c r="AB8" s="7">
        <f t="shared" si="2"/>
        <v>0</v>
      </c>
      <c r="AC8" s="17">
        <v>1.2E-2</v>
      </c>
      <c r="AD8" s="9">
        <f t="shared" si="3"/>
        <v>0</v>
      </c>
    </row>
    <row r="9" spans="1:30" ht="13.5" thickBot="1" x14ac:dyDescent="0.25">
      <c r="A9" s="5" t="s">
        <v>10</v>
      </c>
      <c r="B9" s="6">
        <v>0</v>
      </c>
      <c r="C9" s="6">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f>SUM(B9:S9)</f>
        <v>0</v>
      </c>
      <c r="W9" s="7">
        <v>10</v>
      </c>
      <c r="X9" s="7">
        <f>PRODUCT(V9,W9)</f>
        <v>0</v>
      </c>
      <c r="Y9" s="8">
        <v>0</v>
      </c>
      <c r="Z9" s="30">
        <f t="shared" si="0"/>
        <v>0</v>
      </c>
      <c r="AA9" s="30">
        <f t="shared" si="1"/>
        <v>0</v>
      </c>
      <c r="AB9" s="7">
        <f t="shared" si="2"/>
        <v>0</v>
      </c>
      <c r="AC9" s="17">
        <v>7.4999999999999997E-2</v>
      </c>
      <c r="AD9" s="9">
        <f t="shared" si="3"/>
        <v>0</v>
      </c>
    </row>
    <row r="10" spans="1:30" ht="13.5" thickBot="1" x14ac:dyDescent="0.25">
      <c r="Y10" s="12"/>
    </row>
    <row r="11" spans="1:30" ht="13.5" thickBot="1" x14ac:dyDescent="0.25">
      <c r="A11" s="13" t="s">
        <v>2</v>
      </c>
      <c r="B11" s="10">
        <f t="shared" ref="B11" si="4">SUM(B5:B9)</f>
        <v>0</v>
      </c>
      <c r="C11" s="10">
        <f t="shared" ref="C11:V11" si="5">SUM(C5:C9)</f>
        <v>0</v>
      </c>
      <c r="D11" s="10">
        <f t="shared" si="5"/>
        <v>0</v>
      </c>
      <c r="E11" s="10">
        <f t="shared" si="5"/>
        <v>0</v>
      </c>
      <c r="F11" s="10">
        <f t="shared" si="5"/>
        <v>0</v>
      </c>
      <c r="G11" s="10">
        <f t="shared" si="5"/>
        <v>0</v>
      </c>
      <c r="H11" s="10">
        <f t="shared" si="5"/>
        <v>0</v>
      </c>
      <c r="I11" s="10">
        <f t="shared" si="5"/>
        <v>0</v>
      </c>
      <c r="J11" s="10">
        <f t="shared" si="5"/>
        <v>0</v>
      </c>
      <c r="K11" s="10">
        <f t="shared" si="5"/>
        <v>0</v>
      </c>
      <c r="L11" s="10">
        <f t="shared" si="5"/>
        <v>0</v>
      </c>
      <c r="M11" s="10">
        <f t="shared" si="5"/>
        <v>0</v>
      </c>
      <c r="N11" s="10">
        <f t="shared" si="5"/>
        <v>0</v>
      </c>
      <c r="O11" s="10">
        <f t="shared" si="5"/>
        <v>0</v>
      </c>
      <c r="P11" s="10">
        <f t="shared" si="5"/>
        <v>0</v>
      </c>
      <c r="Q11" s="10">
        <f t="shared" si="5"/>
        <v>0</v>
      </c>
      <c r="R11" s="10">
        <f t="shared" si="5"/>
        <v>0</v>
      </c>
      <c r="S11" s="10">
        <f t="shared" si="5"/>
        <v>0</v>
      </c>
      <c r="T11" s="10">
        <f t="shared" ref="T11:U11" si="6">SUM(T5:T9)</f>
        <v>0</v>
      </c>
      <c r="U11" s="10">
        <f t="shared" si="6"/>
        <v>0</v>
      </c>
      <c r="V11" s="10">
        <f t="shared" si="5"/>
        <v>0</v>
      </c>
      <c r="W11" s="14"/>
      <c r="Y11" s="123"/>
      <c r="Z11" s="123"/>
      <c r="AA11" s="124"/>
      <c r="AB11" s="125" t="s">
        <v>43</v>
      </c>
      <c r="AC11" s="126"/>
      <c r="AD11" s="19">
        <f>SUM(AD5:AD9)</f>
        <v>0</v>
      </c>
    </row>
    <row r="12" spans="1:30" x14ac:dyDescent="0.2">
      <c r="A12" s="13" t="s">
        <v>3</v>
      </c>
      <c r="B12" s="10">
        <f>SUM(B5:B6)</f>
        <v>0</v>
      </c>
      <c r="C12" s="10">
        <f t="shared" ref="C12:V12" si="7">SUM(C5:C6)</f>
        <v>0</v>
      </c>
      <c r="D12" s="10">
        <f t="shared" si="7"/>
        <v>0</v>
      </c>
      <c r="E12" s="10">
        <f t="shared" si="7"/>
        <v>0</v>
      </c>
      <c r="F12" s="10">
        <f t="shared" si="7"/>
        <v>0</v>
      </c>
      <c r="G12" s="10">
        <f t="shared" si="7"/>
        <v>0</v>
      </c>
      <c r="H12" s="10">
        <f t="shared" si="7"/>
        <v>0</v>
      </c>
      <c r="I12" s="10">
        <f t="shared" si="7"/>
        <v>0</v>
      </c>
      <c r="J12" s="10">
        <f t="shared" si="7"/>
        <v>0</v>
      </c>
      <c r="K12" s="10">
        <f t="shared" si="7"/>
        <v>0</v>
      </c>
      <c r="L12" s="10">
        <f t="shared" si="7"/>
        <v>0</v>
      </c>
      <c r="M12" s="10">
        <f t="shared" si="7"/>
        <v>0</v>
      </c>
      <c r="N12" s="10">
        <f t="shared" si="7"/>
        <v>0</v>
      </c>
      <c r="O12" s="10">
        <f t="shared" si="7"/>
        <v>0</v>
      </c>
      <c r="P12" s="10">
        <f t="shared" si="7"/>
        <v>0</v>
      </c>
      <c r="Q12" s="10">
        <f t="shared" si="7"/>
        <v>0</v>
      </c>
      <c r="R12" s="10">
        <f t="shared" si="7"/>
        <v>0</v>
      </c>
      <c r="S12" s="10">
        <f t="shared" si="7"/>
        <v>0</v>
      </c>
      <c r="T12" s="10">
        <f t="shared" ref="T12:U12" si="8">SUM(T5:T6)</f>
        <v>0</v>
      </c>
      <c r="U12" s="10">
        <f t="shared" si="8"/>
        <v>0</v>
      </c>
      <c r="V12" s="10">
        <f t="shared" si="7"/>
        <v>0</v>
      </c>
    </row>
    <row r="13" spans="1:30" x14ac:dyDescent="0.2">
      <c r="A13" s="13" t="s">
        <v>4</v>
      </c>
      <c r="B13" s="10">
        <f>SUM(B7:B9)</f>
        <v>0</v>
      </c>
      <c r="C13" s="10">
        <f t="shared" ref="C13:V13" si="9">SUM(C7:C9)</f>
        <v>0</v>
      </c>
      <c r="D13" s="10">
        <f t="shared" si="9"/>
        <v>0</v>
      </c>
      <c r="E13" s="10">
        <f t="shared" si="9"/>
        <v>0</v>
      </c>
      <c r="F13" s="10">
        <f t="shared" si="9"/>
        <v>0</v>
      </c>
      <c r="G13" s="10">
        <f t="shared" si="9"/>
        <v>0</v>
      </c>
      <c r="H13" s="10">
        <f t="shared" si="9"/>
        <v>0</v>
      </c>
      <c r="I13" s="10">
        <f t="shared" si="9"/>
        <v>0</v>
      </c>
      <c r="J13" s="10">
        <f t="shared" si="9"/>
        <v>0</v>
      </c>
      <c r="K13" s="10">
        <f t="shared" si="9"/>
        <v>0</v>
      </c>
      <c r="L13" s="10">
        <f t="shared" si="9"/>
        <v>0</v>
      </c>
      <c r="M13" s="10">
        <f t="shared" si="9"/>
        <v>0</v>
      </c>
      <c r="N13" s="10">
        <f t="shared" si="9"/>
        <v>0</v>
      </c>
      <c r="O13" s="10">
        <f t="shared" si="9"/>
        <v>0</v>
      </c>
      <c r="P13" s="10">
        <f t="shared" si="9"/>
        <v>0</v>
      </c>
      <c r="Q13" s="10">
        <f t="shared" si="9"/>
        <v>0</v>
      </c>
      <c r="R13" s="10">
        <f t="shared" si="9"/>
        <v>0</v>
      </c>
      <c r="S13" s="10">
        <f t="shared" si="9"/>
        <v>0</v>
      </c>
      <c r="T13" s="10">
        <f t="shared" ref="T13:U13" si="10">SUM(T7:T9)</f>
        <v>0</v>
      </c>
      <c r="U13" s="10">
        <f t="shared" si="10"/>
        <v>0</v>
      </c>
      <c r="V13" s="10">
        <f t="shared" si="9"/>
        <v>0</v>
      </c>
    </row>
    <row r="14" spans="1:30" x14ac:dyDescent="0.2">
      <c r="A14" s="13" t="s">
        <v>5</v>
      </c>
      <c r="B14" s="15" t="e">
        <f t="shared" ref="B14:V14" si="11">B12/B11</f>
        <v>#DIV/0!</v>
      </c>
      <c r="C14" s="15" t="e">
        <f t="shared" si="11"/>
        <v>#DIV/0!</v>
      </c>
      <c r="D14" s="15" t="e">
        <f t="shared" si="11"/>
        <v>#DIV/0!</v>
      </c>
      <c r="E14" s="15" t="e">
        <f t="shared" si="11"/>
        <v>#DIV/0!</v>
      </c>
      <c r="F14" s="15" t="e">
        <f t="shared" si="11"/>
        <v>#DIV/0!</v>
      </c>
      <c r="G14" s="15" t="e">
        <f t="shared" si="11"/>
        <v>#DIV/0!</v>
      </c>
      <c r="H14" s="15" t="e">
        <f t="shared" si="11"/>
        <v>#DIV/0!</v>
      </c>
      <c r="I14" s="15" t="e">
        <f t="shared" si="11"/>
        <v>#DIV/0!</v>
      </c>
      <c r="J14" s="15" t="e">
        <f t="shared" si="11"/>
        <v>#DIV/0!</v>
      </c>
      <c r="K14" s="15" t="e">
        <f t="shared" si="11"/>
        <v>#DIV/0!</v>
      </c>
      <c r="L14" s="15" t="e">
        <f t="shared" si="11"/>
        <v>#DIV/0!</v>
      </c>
      <c r="M14" s="15" t="e">
        <f t="shared" si="11"/>
        <v>#DIV/0!</v>
      </c>
      <c r="N14" s="15" t="e">
        <f t="shared" si="11"/>
        <v>#DIV/0!</v>
      </c>
      <c r="O14" s="15" t="e">
        <f t="shared" si="11"/>
        <v>#DIV/0!</v>
      </c>
      <c r="P14" s="15" t="e">
        <f t="shared" si="11"/>
        <v>#DIV/0!</v>
      </c>
      <c r="Q14" s="15" t="e">
        <f t="shared" si="11"/>
        <v>#DIV/0!</v>
      </c>
      <c r="R14" s="15" t="e">
        <f t="shared" si="11"/>
        <v>#DIV/0!</v>
      </c>
      <c r="S14" s="15" t="e">
        <f t="shared" ref="S14:T14" si="12">S12/S11</f>
        <v>#DIV/0!</v>
      </c>
      <c r="T14" s="15" t="e">
        <f t="shared" si="12"/>
        <v>#DIV/0!</v>
      </c>
      <c r="U14" s="15" t="e">
        <f>U12/U11</f>
        <v>#DIV/0!</v>
      </c>
      <c r="V14" s="15" t="e">
        <f t="shared" si="11"/>
        <v>#DIV/0!</v>
      </c>
    </row>
    <row r="19" spans="1:1" x14ac:dyDescent="0.2">
      <c r="A19" s="1" t="s">
        <v>31</v>
      </c>
    </row>
    <row r="20" spans="1:1" x14ac:dyDescent="0.2">
      <c r="A20" s="1" t="s">
        <v>32</v>
      </c>
    </row>
    <row r="21" spans="1:1" x14ac:dyDescent="0.2">
      <c r="A21" s="1" t="s">
        <v>33</v>
      </c>
    </row>
    <row r="22" spans="1:1" x14ac:dyDescent="0.2">
      <c r="A22" s="27" t="s">
        <v>34</v>
      </c>
    </row>
    <row r="25" spans="1:1" x14ac:dyDescent="0.2">
      <c r="A25" s="1" t="s">
        <v>21</v>
      </c>
    </row>
  </sheetData>
  <mergeCells count="4">
    <mergeCell ref="A2:AB2"/>
    <mergeCell ref="Y11:AA11"/>
    <mergeCell ref="AB11:AC11"/>
    <mergeCell ref="A1:AD1"/>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6"/>
  <sheetViews>
    <sheetView zoomScaleNormal="100" workbookViewId="0">
      <selection activeCell="N18" sqref="N18"/>
    </sheetView>
  </sheetViews>
  <sheetFormatPr defaultRowHeight="12.75" x14ac:dyDescent="0.2"/>
  <cols>
    <col min="1" max="1" width="16.140625" style="1" bestFit="1" customWidth="1"/>
    <col min="2" max="2" width="8.85546875" style="10" customWidth="1"/>
    <col min="3" max="3" width="8.28515625" style="10" customWidth="1"/>
    <col min="4" max="4" width="8.42578125" style="10" customWidth="1"/>
    <col min="5" max="5" width="9.140625" style="10" customWidth="1"/>
    <col min="6" max="6" width="9.28515625" style="10" customWidth="1"/>
    <col min="7" max="8" width="8.28515625" style="10" customWidth="1"/>
    <col min="9" max="9" width="9.28515625" style="10" customWidth="1"/>
    <col min="10" max="10" width="9.140625" style="10" customWidth="1"/>
    <col min="11" max="12" width="8.28515625" style="10" customWidth="1"/>
    <col min="13" max="13" width="9.140625" style="10" customWidth="1"/>
    <col min="14" max="14" width="9.28515625" style="10" customWidth="1"/>
    <col min="15" max="16" width="8.28515625" style="10" customWidth="1"/>
    <col min="17" max="17" width="9.140625" style="10" customWidth="1"/>
    <col min="18" max="18" width="9.28515625" style="10" customWidth="1"/>
    <col min="19" max="20" width="8.28515625" style="10" customWidth="1"/>
    <col min="21" max="21" width="8.7109375" style="10" customWidth="1"/>
    <col min="22" max="22" width="6.85546875" style="11" bestFit="1" customWidth="1"/>
    <col min="23" max="23" width="10.5703125" style="11" customWidth="1"/>
    <col min="24" max="24" width="8.85546875" style="11" customWidth="1"/>
    <col min="25" max="25" width="12.85546875" style="11" customWidth="1"/>
    <col min="26" max="26" width="12" style="11" bestFit="1" customWidth="1"/>
    <col min="27" max="27" width="11.85546875" style="11" customWidth="1"/>
    <col min="28" max="28" width="9.85546875" style="1" customWidth="1"/>
    <col min="29" max="29" width="14.42578125" style="1" bestFit="1" customWidth="1"/>
    <col min="30" max="257" width="9.140625" style="1"/>
    <col min="258" max="258" width="2.28515625" style="1" bestFit="1" customWidth="1"/>
    <col min="259" max="259" width="17.28515625" style="1" bestFit="1" customWidth="1"/>
    <col min="260" max="276" width="7.5703125" style="1" customWidth="1"/>
    <col min="277" max="277" width="9.85546875" style="1" bestFit="1" customWidth="1"/>
    <col min="278" max="278" width="6.5703125" style="1" customWidth="1"/>
    <col min="279" max="279" width="7.140625" style="1" bestFit="1" customWidth="1"/>
    <col min="280" max="280" width="12.140625" style="1" customWidth="1"/>
    <col min="281" max="281" width="10.5703125" style="1" customWidth="1"/>
    <col min="282" max="282" width="13" style="1" customWidth="1"/>
    <col min="283" max="283" width="12.28515625" style="1" customWidth="1"/>
    <col min="284" max="513" width="9.140625" style="1"/>
    <col min="514" max="514" width="2.28515625" style="1" bestFit="1" customWidth="1"/>
    <col min="515" max="515" width="17.28515625" style="1" bestFit="1" customWidth="1"/>
    <col min="516" max="532" width="7.5703125" style="1" customWidth="1"/>
    <col min="533" max="533" width="9.85546875" style="1" bestFit="1" customWidth="1"/>
    <col min="534" max="534" width="6.5703125" style="1" customWidth="1"/>
    <col min="535" max="535" width="7.140625" style="1" bestFit="1" customWidth="1"/>
    <col min="536" max="536" width="12.140625" style="1" customWidth="1"/>
    <col min="537" max="537" width="10.5703125" style="1" customWidth="1"/>
    <col min="538" max="538" width="13" style="1" customWidth="1"/>
    <col min="539" max="539" width="12.28515625" style="1" customWidth="1"/>
    <col min="540" max="769" width="9.140625" style="1"/>
    <col min="770" max="770" width="2.28515625" style="1" bestFit="1" customWidth="1"/>
    <col min="771" max="771" width="17.28515625" style="1" bestFit="1" customWidth="1"/>
    <col min="772" max="788" width="7.5703125" style="1" customWidth="1"/>
    <col min="789" max="789" width="9.85546875" style="1" bestFit="1" customWidth="1"/>
    <col min="790" max="790" width="6.5703125" style="1" customWidth="1"/>
    <col min="791" max="791" width="7.140625" style="1" bestFit="1" customWidth="1"/>
    <col min="792" max="792" width="12.140625" style="1" customWidth="1"/>
    <col min="793" max="793" width="10.5703125" style="1" customWidth="1"/>
    <col min="794" max="794" width="13" style="1" customWidth="1"/>
    <col min="795" max="795" width="12.28515625" style="1" customWidth="1"/>
    <col min="796" max="1025" width="9.140625" style="1"/>
    <col min="1026" max="1026" width="2.28515625" style="1" bestFit="1" customWidth="1"/>
    <col min="1027" max="1027" width="17.28515625" style="1" bestFit="1" customWidth="1"/>
    <col min="1028" max="1044" width="7.5703125" style="1" customWidth="1"/>
    <col min="1045" max="1045" width="9.85546875" style="1" bestFit="1" customWidth="1"/>
    <col min="1046" max="1046" width="6.5703125" style="1" customWidth="1"/>
    <col min="1047" max="1047" width="7.140625" style="1" bestFit="1" customWidth="1"/>
    <col min="1048" max="1048" width="12.140625" style="1" customWidth="1"/>
    <col min="1049" max="1049" width="10.5703125" style="1" customWidth="1"/>
    <col min="1050" max="1050" width="13" style="1" customWidth="1"/>
    <col min="1051" max="1051" width="12.28515625" style="1" customWidth="1"/>
    <col min="1052" max="1281" width="9.140625" style="1"/>
    <col min="1282" max="1282" width="2.28515625" style="1" bestFit="1" customWidth="1"/>
    <col min="1283" max="1283" width="17.28515625" style="1" bestFit="1" customWidth="1"/>
    <col min="1284" max="1300" width="7.5703125" style="1" customWidth="1"/>
    <col min="1301" max="1301" width="9.85546875" style="1" bestFit="1" customWidth="1"/>
    <col min="1302" max="1302" width="6.5703125" style="1" customWidth="1"/>
    <col min="1303" max="1303" width="7.140625" style="1" bestFit="1" customWidth="1"/>
    <col min="1304" max="1304" width="12.140625" style="1" customWidth="1"/>
    <col min="1305" max="1305" width="10.5703125" style="1" customWidth="1"/>
    <col min="1306" max="1306" width="13" style="1" customWidth="1"/>
    <col min="1307" max="1307" width="12.28515625" style="1" customWidth="1"/>
    <col min="1308" max="1537" width="9.140625" style="1"/>
    <col min="1538" max="1538" width="2.28515625" style="1" bestFit="1" customWidth="1"/>
    <col min="1539" max="1539" width="17.28515625" style="1" bestFit="1" customWidth="1"/>
    <col min="1540" max="1556" width="7.5703125" style="1" customWidth="1"/>
    <col min="1557" max="1557" width="9.85546875" style="1" bestFit="1" customWidth="1"/>
    <col min="1558" max="1558" width="6.5703125" style="1" customWidth="1"/>
    <col min="1559" max="1559" width="7.140625" style="1" bestFit="1" customWidth="1"/>
    <col min="1560" max="1560" width="12.140625" style="1" customWidth="1"/>
    <col min="1561" max="1561" width="10.5703125" style="1" customWidth="1"/>
    <col min="1562" max="1562" width="13" style="1" customWidth="1"/>
    <col min="1563" max="1563" width="12.28515625" style="1" customWidth="1"/>
    <col min="1564" max="1793" width="9.140625" style="1"/>
    <col min="1794" max="1794" width="2.28515625" style="1" bestFit="1" customWidth="1"/>
    <col min="1795" max="1795" width="17.28515625" style="1" bestFit="1" customWidth="1"/>
    <col min="1796" max="1812" width="7.5703125" style="1" customWidth="1"/>
    <col min="1813" max="1813" width="9.85546875" style="1" bestFit="1" customWidth="1"/>
    <col min="1814" max="1814" width="6.5703125" style="1" customWidth="1"/>
    <col min="1815" max="1815" width="7.140625" style="1" bestFit="1" customWidth="1"/>
    <col min="1816" max="1816" width="12.140625" style="1" customWidth="1"/>
    <col min="1817" max="1817" width="10.5703125" style="1" customWidth="1"/>
    <col min="1818" max="1818" width="13" style="1" customWidth="1"/>
    <col min="1819" max="1819" width="12.28515625" style="1" customWidth="1"/>
    <col min="1820" max="2049" width="9.140625" style="1"/>
    <col min="2050" max="2050" width="2.28515625" style="1" bestFit="1" customWidth="1"/>
    <col min="2051" max="2051" width="17.28515625" style="1" bestFit="1" customWidth="1"/>
    <col min="2052" max="2068" width="7.5703125" style="1" customWidth="1"/>
    <col min="2069" max="2069" width="9.85546875" style="1" bestFit="1" customWidth="1"/>
    <col min="2070" max="2070" width="6.5703125" style="1" customWidth="1"/>
    <col min="2071" max="2071" width="7.140625" style="1" bestFit="1" customWidth="1"/>
    <col min="2072" max="2072" width="12.140625" style="1" customWidth="1"/>
    <col min="2073" max="2073" width="10.5703125" style="1" customWidth="1"/>
    <col min="2074" max="2074" width="13" style="1" customWidth="1"/>
    <col min="2075" max="2075" width="12.28515625" style="1" customWidth="1"/>
    <col min="2076" max="2305" width="9.140625" style="1"/>
    <col min="2306" max="2306" width="2.28515625" style="1" bestFit="1" customWidth="1"/>
    <col min="2307" max="2307" width="17.28515625" style="1" bestFit="1" customWidth="1"/>
    <col min="2308" max="2324" width="7.5703125" style="1" customWidth="1"/>
    <col min="2325" max="2325" width="9.85546875" style="1" bestFit="1" customWidth="1"/>
    <col min="2326" max="2326" width="6.5703125" style="1" customWidth="1"/>
    <col min="2327" max="2327" width="7.140625" style="1" bestFit="1" customWidth="1"/>
    <col min="2328" max="2328" width="12.140625" style="1" customWidth="1"/>
    <col min="2329" max="2329" width="10.5703125" style="1" customWidth="1"/>
    <col min="2330" max="2330" width="13" style="1" customWidth="1"/>
    <col min="2331" max="2331" width="12.28515625" style="1" customWidth="1"/>
    <col min="2332" max="2561" width="9.140625" style="1"/>
    <col min="2562" max="2562" width="2.28515625" style="1" bestFit="1" customWidth="1"/>
    <col min="2563" max="2563" width="17.28515625" style="1" bestFit="1" customWidth="1"/>
    <col min="2564" max="2580" width="7.5703125" style="1" customWidth="1"/>
    <col min="2581" max="2581" width="9.85546875" style="1" bestFit="1" customWidth="1"/>
    <col min="2582" max="2582" width="6.5703125" style="1" customWidth="1"/>
    <col min="2583" max="2583" width="7.140625" style="1" bestFit="1" customWidth="1"/>
    <col min="2584" max="2584" width="12.140625" style="1" customWidth="1"/>
    <col min="2585" max="2585" width="10.5703125" style="1" customWidth="1"/>
    <col min="2586" max="2586" width="13" style="1" customWidth="1"/>
    <col min="2587" max="2587" width="12.28515625" style="1" customWidth="1"/>
    <col min="2588" max="2817" width="9.140625" style="1"/>
    <col min="2818" max="2818" width="2.28515625" style="1" bestFit="1" customWidth="1"/>
    <col min="2819" max="2819" width="17.28515625" style="1" bestFit="1" customWidth="1"/>
    <col min="2820" max="2836" width="7.5703125" style="1" customWidth="1"/>
    <col min="2837" max="2837" width="9.85546875" style="1" bestFit="1" customWidth="1"/>
    <col min="2838" max="2838" width="6.5703125" style="1" customWidth="1"/>
    <col min="2839" max="2839" width="7.140625" style="1" bestFit="1" customWidth="1"/>
    <col min="2840" max="2840" width="12.140625" style="1" customWidth="1"/>
    <col min="2841" max="2841" width="10.5703125" style="1" customWidth="1"/>
    <col min="2842" max="2842" width="13" style="1" customWidth="1"/>
    <col min="2843" max="2843" width="12.28515625" style="1" customWidth="1"/>
    <col min="2844" max="3073" width="9.140625" style="1"/>
    <col min="3074" max="3074" width="2.28515625" style="1" bestFit="1" customWidth="1"/>
    <col min="3075" max="3075" width="17.28515625" style="1" bestFit="1" customWidth="1"/>
    <col min="3076" max="3092" width="7.5703125" style="1" customWidth="1"/>
    <col min="3093" max="3093" width="9.85546875" style="1" bestFit="1" customWidth="1"/>
    <col min="3094" max="3094" width="6.5703125" style="1" customWidth="1"/>
    <col min="3095" max="3095" width="7.140625" style="1" bestFit="1" customWidth="1"/>
    <col min="3096" max="3096" width="12.140625" style="1" customWidth="1"/>
    <col min="3097" max="3097" width="10.5703125" style="1" customWidth="1"/>
    <col min="3098" max="3098" width="13" style="1" customWidth="1"/>
    <col min="3099" max="3099" width="12.28515625" style="1" customWidth="1"/>
    <col min="3100" max="3329" width="9.140625" style="1"/>
    <col min="3330" max="3330" width="2.28515625" style="1" bestFit="1" customWidth="1"/>
    <col min="3331" max="3331" width="17.28515625" style="1" bestFit="1" customWidth="1"/>
    <col min="3332" max="3348" width="7.5703125" style="1" customWidth="1"/>
    <col min="3349" max="3349" width="9.85546875" style="1" bestFit="1" customWidth="1"/>
    <col min="3350" max="3350" width="6.5703125" style="1" customWidth="1"/>
    <col min="3351" max="3351" width="7.140625" style="1" bestFit="1" customWidth="1"/>
    <col min="3352" max="3352" width="12.140625" style="1" customWidth="1"/>
    <col min="3353" max="3353" width="10.5703125" style="1" customWidth="1"/>
    <col min="3354" max="3354" width="13" style="1" customWidth="1"/>
    <col min="3355" max="3355" width="12.28515625" style="1" customWidth="1"/>
    <col min="3356" max="3585" width="9.140625" style="1"/>
    <col min="3586" max="3586" width="2.28515625" style="1" bestFit="1" customWidth="1"/>
    <col min="3587" max="3587" width="17.28515625" style="1" bestFit="1" customWidth="1"/>
    <col min="3588" max="3604" width="7.5703125" style="1" customWidth="1"/>
    <col min="3605" max="3605" width="9.85546875" style="1" bestFit="1" customWidth="1"/>
    <col min="3606" max="3606" width="6.5703125" style="1" customWidth="1"/>
    <col min="3607" max="3607" width="7.140625" style="1" bestFit="1" customWidth="1"/>
    <col min="3608" max="3608" width="12.140625" style="1" customWidth="1"/>
    <col min="3609" max="3609" width="10.5703125" style="1" customWidth="1"/>
    <col min="3610" max="3610" width="13" style="1" customWidth="1"/>
    <col min="3611" max="3611" width="12.28515625" style="1" customWidth="1"/>
    <col min="3612" max="3841" width="9.140625" style="1"/>
    <col min="3842" max="3842" width="2.28515625" style="1" bestFit="1" customWidth="1"/>
    <col min="3843" max="3843" width="17.28515625" style="1" bestFit="1" customWidth="1"/>
    <col min="3844" max="3860" width="7.5703125" style="1" customWidth="1"/>
    <col min="3861" max="3861" width="9.85546875" style="1" bestFit="1" customWidth="1"/>
    <col min="3862" max="3862" width="6.5703125" style="1" customWidth="1"/>
    <col min="3863" max="3863" width="7.140625" style="1" bestFit="1" customWidth="1"/>
    <col min="3864" max="3864" width="12.140625" style="1" customWidth="1"/>
    <col min="3865" max="3865" width="10.5703125" style="1" customWidth="1"/>
    <col min="3866" max="3866" width="13" style="1" customWidth="1"/>
    <col min="3867" max="3867" width="12.28515625" style="1" customWidth="1"/>
    <col min="3868" max="4097" width="9.140625" style="1"/>
    <col min="4098" max="4098" width="2.28515625" style="1" bestFit="1" customWidth="1"/>
    <col min="4099" max="4099" width="17.28515625" style="1" bestFit="1" customWidth="1"/>
    <col min="4100" max="4116" width="7.5703125" style="1" customWidth="1"/>
    <col min="4117" max="4117" width="9.85546875" style="1" bestFit="1" customWidth="1"/>
    <col min="4118" max="4118" width="6.5703125" style="1" customWidth="1"/>
    <col min="4119" max="4119" width="7.140625" style="1" bestFit="1" customWidth="1"/>
    <col min="4120" max="4120" width="12.140625" style="1" customWidth="1"/>
    <col min="4121" max="4121" width="10.5703125" style="1" customWidth="1"/>
    <col min="4122" max="4122" width="13" style="1" customWidth="1"/>
    <col min="4123" max="4123" width="12.28515625" style="1" customWidth="1"/>
    <col min="4124" max="4353" width="9.140625" style="1"/>
    <col min="4354" max="4354" width="2.28515625" style="1" bestFit="1" customWidth="1"/>
    <col min="4355" max="4355" width="17.28515625" style="1" bestFit="1" customWidth="1"/>
    <col min="4356" max="4372" width="7.5703125" style="1" customWidth="1"/>
    <col min="4373" max="4373" width="9.85546875" style="1" bestFit="1" customWidth="1"/>
    <col min="4374" max="4374" width="6.5703125" style="1" customWidth="1"/>
    <col min="4375" max="4375" width="7.140625" style="1" bestFit="1" customWidth="1"/>
    <col min="4376" max="4376" width="12.140625" style="1" customWidth="1"/>
    <col min="4377" max="4377" width="10.5703125" style="1" customWidth="1"/>
    <col min="4378" max="4378" width="13" style="1" customWidth="1"/>
    <col min="4379" max="4379" width="12.28515625" style="1" customWidth="1"/>
    <col min="4380" max="4609" width="9.140625" style="1"/>
    <col min="4610" max="4610" width="2.28515625" style="1" bestFit="1" customWidth="1"/>
    <col min="4611" max="4611" width="17.28515625" style="1" bestFit="1" customWidth="1"/>
    <col min="4612" max="4628" width="7.5703125" style="1" customWidth="1"/>
    <col min="4629" max="4629" width="9.85546875" style="1" bestFit="1" customWidth="1"/>
    <col min="4630" max="4630" width="6.5703125" style="1" customWidth="1"/>
    <col min="4631" max="4631" width="7.140625" style="1" bestFit="1" customWidth="1"/>
    <col min="4632" max="4632" width="12.140625" style="1" customWidth="1"/>
    <col min="4633" max="4633" width="10.5703125" style="1" customWidth="1"/>
    <col min="4634" max="4634" width="13" style="1" customWidth="1"/>
    <col min="4635" max="4635" width="12.28515625" style="1" customWidth="1"/>
    <col min="4636" max="4865" width="9.140625" style="1"/>
    <col min="4866" max="4866" width="2.28515625" style="1" bestFit="1" customWidth="1"/>
    <col min="4867" max="4867" width="17.28515625" style="1" bestFit="1" customWidth="1"/>
    <col min="4868" max="4884" width="7.5703125" style="1" customWidth="1"/>
    <col min="4885" max="4885" width="9.85546875" style="1" bestFit="1" customWidth="1"/>
    <col min="4886" max="4886" width="6.5703125" style="1" customWidth="1"/>
    <col min="4887" max="4887" width="7.140625" style="1" bestFit="1" customWidth="1"/>
    <col min="4888" max="4888" width="12.140625" style="1" customWidth="1"/>
    <col min="4889" max="4889" width="10.5703125" style="1" customWidth="1"/>
    <col min="4890" max="4890" width="13" style="1" customWidth="1"/>
    <col min="4891" max="4891" width="12.28515625" style="1" customWidth="1"/>
    <col min="4892" max="5121" width="9.140625" style="1"/>
    <col min="5122" max="5122" width="2.28515625" style="1" bestFit="1" customWidth="1"/>
    <col min="5123" max="5123" width="17.28515625" style="1" bestFit="1" customWidth="1"/>
    <col min="5124" max="5140" width="7.5703125" style="1" customWidth="1"/>
    <col min="5141" max="5141" width="9.85546875" style="1" bestFit="1" customWidth="1"/>
    <col min="5142" max="5142" width="6.5703125" style="1" customWidth="1"/>
    <col min="5143" max="5143" width="7.140625" style="1" bestFit="1" customWidth="1"/>
    <col min="5144" max="5144" width="12.140625" style="1" customWidth="1"/>
    <col min="5145" max="5145" width="10.5703125" style="1" customWidth="1"/>
    <col min="5146" max="5146" width="13" style="1" customWidth="1"/>
    <col min="5147" max="5147" width="12.28515625" style="1" customWidth="1"/>
    <col min="5148" max="5377" width="9.140625" style="1"/>
    <col min="5378" max="5378" width="2.28515625" style="1" bestFit="1" customWidth="1"/>
    <col min="5379" max="5379" width="17.28515625" style="1" bestFit="1" customWidth="1"/>
    <col min="5380" max="5396" width="7.5703125" style="1" customWidth="1"/>
    <col min="5397" max="5397" width="9.85546875" style="1" bestFit="1" customWidth="1"/>
    <col min="5398" max="5398" width="6.5703125" style="1" customWidth="1"/>
    <col min="5399" max="5399" width="7.140625" style="1" bestFit="1" customWidth="1"/>
    <col min="5400" max="5400" width="12.140625" style="1" customWidth="1"/>
    <col min="5401" max="5401" width="10.5703125" style="1" customWidth="1"/>
    <col min="5402" max="5402" width="13" style="1" customWidth="1"/>
    <col min="5403" max="5403" width="12.28515625" style="1" customWidth="1"/>
    <col min="5404" max="5633" width="9.140625" style="1"/>
    <col min="5634" max="5634" width="2.28515625" style="1" bestFit="1" customWidth="1"/>
    <col min="5635" max="5635" width="17.28515625" style="1" bestFit="1" customWidth="1"/>
    <col min="5636" max="5652" width="7.5703125" style="1" customWidth="1"/>
    <col min="5653" max="5653" width="9.85546875" style="1" bestFit="1" customWidth="1"/>
    <col min="5654" max="5654" width="6.5703125" style="1" customWidth="1"/>
    <col min="5655" max="5655" width="7.140625" style="1" bestFit="1" customWidth="1"/>
    <col min="5656" max="5656" width="12.140625" style="1" customWidth="1"/>
    <col min="5657" max="5657" width="10.5703125" style="1" customWidth="1"/>
    <col min="5658" max="5658" width="13" style="1" customWidth="1"/>
    <col min="5659" max="5659" width="12.28515625" style="1" customWidth="1"/>
    <col min="5660" max="5889" width="9.140625" style="1"/>
    <col min="5890" max="5890" width="2.28515625" style="1" bestFit="1" customWidth="1"/>
    <col min="5891" max="5891" width="17.28515625" style="1" bestFit="1" customWidth="1"/>
    <col min="5892" max="5908" width="7.5703125" style="1" customWidth="1"/>
    <col min="5909" max="5909" width="9.85546875" style="1" bestFit="1" customWidth="1"/>
    <col min="5910" max="5910" width="6.5703125" style="1" customWidth="1"/>
    <col min="5911" max="5911" width="7.140625" style="1" bestFit="1" customWidth="1"/>
    <col min="5912" max="5912" width="12.140625" style="1" customWidth="1"/>
    <col min="5913" max="5913" width="10.5703125" style="1" customWidth="1"/>
    <col min="5914" max="5914" width="13" style="1" customWidth="1"/>
    <col min="5915" max="5915" width="12.28515625" style="1" customWidth="1"/>
    <col min="5916" max="6145" width="9.140625" style="1"/>
    <col min="6146" max="6146" width="2.28515625" style="1" bestFit="1" customWidth="1"/>
    <col min="6147" max="6147" width="17.28515625" style="1" bestFit="1" customWidth="1"/>
    <col min="6148" max="6164" width="7.5703125" style="1" customWidth="1"/>
    <col min="6165" max="6165" width="9.85546875" style="1" bestFit="1" customWidth="1"/>
    <col min="6166" max="6166" width="6.5703125" style="1" customWidth="1"/>
    <col min="6167" max="6167" width="7.140625" style="1" bestFit="1" customWidth="1"/>
    <col min="6168" max="6168" width="12.140625" style="1" customWidth="1"/>
    <col min="6169" max="6169" width="10.5703125" style="1" customWidth="1"/>
    <col min="6170" max="6170" width="13" style="1" customWidth="1"/>
    <col min="6171" max="6171" width="12.28515625" style="1" customWidth="1"/>
    <col min="6172" max="6401" width="9.140625" style="1"/>
    <col min="6402" max="6402" width="2.28515625" style="1" bestFit="1" customWidth="1"/>
    <col min="6403" max="6403" width="17.28515625" style="1" bestFit="1" customWidth="1"/>
    <col min="6404" max="6420" width="7.5703125" style="1" customWidth="1"/>
    <col min="6421" max="6421" width="9.85546875" style="1" bestFit="1" customWidth="1"/>
    <col min="6422" max="6422" width="6.5703125" style="1" customWidth="1"/>
    <col min="6423" max="6423" width="7.140625" style="1" bestFit="1" customWidth="1"/>
    <col min="6424" max="6424" width="12.140625" style="1" customWidth="1"/>
    <col min="6425" max="6425" width="10.5703125" style="1" customWidth="1"/>
    <col min="6426" max="6426" width="13" style="1" customWidth="1"/>
    <col min="6427" max="6427" width="12.28515625" style="1" customWidth="1"/>
    <col min="6428" max="6657" width="9.140625" style="1"/>
    <col min="6658" max="6658" width="2.28515625" style="1" bestFit="1" customWidth="1"/>
    <col min="6659" max="6659" width="17.28515625" style="1" bestFit="1" customWidth="1"/>
    <col min="6660" max="6676" width="7.5703125" style="1" customWidth="1"/>
    <col min="6677" max="6677" width="9.85546875" style="1" bestFit="1" customWidth="1"/>
    <col min="6678" max="6678" width="6.5703125" style="1" customWidth="1"/>
    <col min="6679" max="6679" width="7.140625" style="1" bestFit="1" customWidth="1"/>
    <col min="6680" max="6680" width="12.140625" style="1" customWidth="1"/>
    <col min="6681" max="6681" width="10.5703125" style="1" customWidth="1"/>
    <col min="6682" max="6682" width="13" style="1" customWidth="1"/>
    <col min="6683" max="6683" width="12.28515625" style="1" customWidth="1"/>
    <col min="6684" max="6913" width="9.140625" style="1"/>
    <col min="6914" max="6914" width="2.28515625" style="1" bestFit="1" customWidth="1"/>
    <col min="6915" max="6915" width="17.28515625" style="1" bestFit="1" customWidth="1"/>
    <col min="6916" max="6932" width="7.5703125" style="1" customWidth="1"/>
    <col min="6933" max="6933" width="9.85546875" style="1" bestFit="1" customWidth="1"/>
    <col min="6934" max="6934" width="6.5703125" style="1" customWidth="1"/>
    <col min="6935" max="6935" width="7.140625" style="1" bestFit="1" customWidth="1"/>
    <col min="6936" max="6936" width="12.140625" style="1" customWidth="1"/>
    <col min="6937" max="6937" width="10.5703125" style="1" customWidth="1"/>
    <col min="6938" max="6938" width="13" style="1" customWidth="1"/>
    <col min="6939" max="6939" width="12.28515625" style="1" customWidth="1"/>
    <col min="6940" max="7169" width="9.140625" style="1"/>
    <col min="7170" max="7170" width="2.28515625" style="1" bestFit="1" customWidth="1"/>
    <col min="7171" max="7171" width="17.28515625" style="1" bestFit="1" customWidth="1"/>
    <col min="7172" max="7188" width="7.5703125" style="1" customWidth="1"/>
    <col min="7189" max="7189" width="9.85546875" style="1" bestFit="1" customWidth="1"/>
    <col min="7190" max="7190" width="6.5703125" style="1" customWidth="1"/>
    <col min="7191" max="7191" width="7.140625" style="1" bestFit="1" customWidth="1"/>
    <col min="7192" max="7192" width="12.140625" style="1" customWidth="1"/>
    <col min="7193" max="7193" width="10.5703125" style="1" customWidth="1"/>
    <col min="7194" max="7194" width="13" style="1" customWidth="1"/>
    <col min="7195" max="7195" width="12.28515625" style="1" customWidth="1"/>
    <col min="7196" max="7425" width="9.140625" style="1"/>
    <col min="7426" max="7426" width="2.28515625" style="1" bestFit="1" customWidth="1"/>
    <col min="7427" max="7427" width="17.28515625" style="1" bestFit="1" customWidth="1"/>
    <col min="7428" max="7444" width="7.5703125" style="1" customWidth="1"/>
    <col min="7445" max="7445" width="9.85546875" style="1" bestFit="1" customWidth="1"/>
    <col min="7446" max="7446" width="6.5703125" style="1" customWidth="1"/>
    <col min="7447" max="7447" width="7.140625" style="1" bestFit="1" customWidth="1"/>
    <col min="7448" max="7448" width="12.140625" style="1" customWidth="1"/>
    <col min="7449" max="7449" width="10.5703125" style="1" customWidth="1"/>
    <col min="7450" max="7450" width="13" style="1" customWidth="1"/>
    <col min="7451" max="7451" width="12.28515625" style="1" customWidth="1"/>
    <col min="7452" max="7681" width="9.140625" style="1"/>
    <col min="7682" max="7682" width="2.28515625" style="1" bestFit="1" customWidth="1"/>
    <col min="7683" max="7683" width="17.28515625" style="1" bestFit="1" customWidth="1"/>
    <col min="7684" max="7700" width="7.5703125" style="1" customWidth="1"/>
    <col min="7701" max="7701" width="9.85546875" style="1" bestFit="1" customWidth="1"/>
    <col min="7702" max="7702" width="6.5703125" style="1" customWidth="1"/>
    <col min="7703" max="7703" width="7.140625" style="1" bestFit="1" customWidth="1"/>
    <col min="7704" max="7704" width="12.140625" style="1" customWidth="1"/>
    <col min="7705" max="7705" width="10.5703125" style="1" customWidth="1"/>
    <col min="7706" max="7706" width="13" style="1" customWidth="1"/>
    <col min="7707" max="7707" width="12.28515625" style="1" customWidth="1"/>
    <col min="7708" max="7937" width="9.140625" style="1"/>
    <col min="7938" max="7938" width="2.28515625" style="1" bestFit="1" customWidth="1"/>
    <col min="7939" max="7939" width="17.28515625" style="1" bestFit="1" customWidth="1"/>
    <col min="7940" max="7956" width="7.5703125" style="1" customWidth="1"/>
    <col min="7957" max="7957" width="9.85546875" style="1" bestFit="1" customWidth="1"/>
    <col min="7958" max="7958" width="6.5703125" style="1" customWidth="1"/>
    <col min="7959" max="7959" width="7.140625" style="1" bestFit="1" customWidth="1"/>
    <col min="7960" max="7960" width="12.140625" style="1" customWidth="1"/>
    <col min="7961" max="7961" width="10.5703125" style="1" customWidth="1"/>
    <col min="7962" max="7962" width="13" style="1" customWidth="1"/>
    <col min="7963" max="7963" width="12.28515625" style="1" customWidth="1"/>
    <col min="7964" max="8193" width="9.140625" style="1"/>
    <col min="8194" max="8194" width="2.28515625" style="1" bestFit="1" customWidth="1"/>
    <col min="8195" max="8195" width="17.28515625" style="1" bestFit="1" customWidth="1"/>
    <col min="8196" max="8212" width="7.5703125" style="1" customWidth="1"/>
    <col min="8213" max="8213" width="9.85546875" style="1" bestFit="1" customWidth="1"/>
    <col min="8214" max="8214" width="6.5703125" style="1" customWidth="1"/>
    <col min="8215" max="8215" width="7.140625" style="1" bestFit="1" customWidth="1"/>
    <col min="8216" max="8216" width="12.140625" style="1" customWidth="1"/>
    <col min="8217" max="8217" width="10.5703125" style="1" customWidth="1"/>
    <col min="8218" max="8218" width="13" style="1" customWidth="1"/>
    <col min="8219" max="8219" width="12.28515625" style="1" customWidth="1"/>
    <col min="8220" max="8449" width="9.140625" style="1"/>
    <col min="8450" max="8450" width="2.28515625" style="1" bestFit="1" customWidth="1"/>
    <col min="8451" max="8451" width="17.28515625" style="1" bestFit="1" customWidth="1"/>
    <col min="8452" max="8468" width="7.5703125" style="1" customWidth="1"/>
    <col min="8469" max="8469" width="9.85546875" style="1" bestFit="1" customWidth="1"/>
    <col min="8470" max="8470" width="6.5703125" style="1" customWidth="1"/>
    <col min="8471" max="8471" width="7.140625" style="1" bestFit="1" customWidth="1"/>
    <col min="8472" max="8472" width="12.140625" style="1" customWidth="1"/>
    <col min="8473" max="8473" width="10.5703125" style="1" customWidth="1"/>
    <col min="8474" max="8474" width="13" style="1" customWidth="1"/>
    <col min="8475" max="8475" width="12.28515625" style="1" customWidth="1"/>
    <col min="8476" max="8705" width="9.140625" style="1"/>
    <col min="8706" max="8706" width="2.28515625" style="1" bestFit="1" customWidth="1"/>
    <col min="8707" max="8707" width="17.28515625" style="1" bestFit="1" customWidth="1"/>
    <col min="8708" max="8724" width="7.5703125" style="1" customWidth="1"/>
    <col min="8725" max="8725" width="9.85546875" style="1" bestFit="1" customWidth="1"/>
    <col min="8726" max="8726" width="6.5703125" style="1" customWidth="1"/>
    <col min="8727" max="8727" width="7.140625" style="1" bestFit="1" customWidth="1"/>
    <col min="8728" max="8728" width="12.140625" style="1" customWidth="1"/>
    <col min="8729" max="8729" width="10.5703125" style="1" customWidth="1"/>
    <col min="8730" max="8730" width="13" style="1" customWidth="1"/>
    <col min="8731" max="8731" width="12.28515625" style="1" customWidth="1"/>
    <col min="8732" max="8961" width="9.140625" style="1"/>
    <col min="8962" max="8962" width="2.28515625" style="1" bestFit="1" customWidth="1"/>
    <col min="8963" max="8963" width="17.28515625" style="1" bestFit="1" customWidth="1"/>
    <col min="8964" max="8980" width="7.5703125" style="1" customWidth="1"/>
    <col min="8981" max="8981" width="9.85546875" style="1" bestFit="1" customWidth="1"/>
    <col min="8982" max="8982" width="6.5703125" style="1" customWidth="1"/>
    <col min="8983" max="8983" width="7.140625" style="1" bestFit="1" customWidth="1"/>
    <col min="8984" max="8984" width="12.140625" style="1" customWidth="1"/>
    <col min="8985" max="8985" width="10.5703125" style="1" customWidth="1"/>
    <col min="8986" max="8986" width="13" style="1" customWidth="1"/>
    <col min="8987" max="8987" width="12.28515625" style="1" customWidth="1"/>
    <col min="8988" max="9217" width="9.140625" style="1"/>
    <col min="9218" max="9218" width="2.28515625" style="1" bestFit="1" customWidth="1"/>
    <col min="9219" max="9219" width="17.28515625" style="1" bestFit="1" customWidth="1"/>
    <col min="9220" max="9236" width="7.5703125" style="1" customWidth="1"/>
    <col min="9237" max="9237" width="9.85546875" style="1" bestFit="1" customWidth="1"/>
    <col min="9238" max="9238" width="6.5703125" style="1" customWidth="1"/>
    <col min="9239" max="9239" width="7.140625" style="1" bestFit="1" customWidth="1"/>
    <col min="9240" max="9240" width="12.140625" style="1" customWidth="1"/>
    <col min="9241" max="9241" width="10.5703125" style="1" customWidth="1"/>
    <col min="9242" max="9242" width="13" style="1" customWidth="1"/>
    <col min="9243" max="9243" width="12.28515625" style="1" customWidth="1"/>
    <col min="9244" max="9473" width="9.140625" style="1"/>
    <col min="9474" max="9474" width="2.28515625" style="1" bestFit="1" customWidth="1"/>
    <col min="9475" max="9475" width="17.28515625" style="1" bestFit="1" customWidth="1"/>
    <col min="9476" max="9492" width="7.5703125" style="1" customWidth="1"/>
    <col min="9493" max="9493" width="9.85546875" style="1" bestFit="1" customWidth="1"/>
    <col min="9494" max="9494" width="6.5703125" style="1" customWidth="1"/>
    <col min="9495" max="9495" width="7.140625" style="1" bestFit="1" customWidth="1"/>
    <col min="9496" max="9496" width="12.140625" style="1" customWidth="1"/>
    <col min="9497" max="9497" width="10.5703125" style="1" customWidth="1"/>
    <col min="9498" max="9498" width="13" style="1" customWidth="1"/>
    <col min="9499" max="9499" width="12.28515625" style="1" customWidth="1"/>
    <col min="9500" max="9729" width="9.140625" style="1"/>
    <col min="9730" max="9730" width="2.28515625" style="1" bestFit="1" customWidth="1"/>
    <col min="9731" max="9731" width="17.28515625" style="1" bestFit="1" customWidth="1"/>
    <col min="9732" max="9748" width="7.5703125" style="1" customWidth="1"/>
    <col min="9749" max="9749" width="9.85546875" style="1" bestFit="1" customWidth="1"/>
    <col min="9750" max="9750" width="6.5703125" style="1" customWidth="1"/>
    <col min="9751" max="9751" width="7.140625" style="1" bestFit="1" customWidth="1"/>
    <col min="9752" max="9752" width="12.140625" style="1" customWidth="1"/>
    <col min="9753" max="9753" width="10.5703125" style="1" customWidth="1"/>
    <col min="9754" max="9754" width="13" style="1" customWidth="1"/>
    <col min="9755" max="9755" width="12.28515625" style="1" customWidth="1"/>
    <col min="9756" max="9985" width="9.140625" style="1"/>
    <col min="9986" max="9986" width="2.28515625" style="1" bestFit="1" customWidth="1"/>
    <col min="9987" max="9987" width="17.28515625" style="1" bestFit="1" customWidth="1"/>
    <col min="9988" max="10004" width="7.5703125" style="1" customWidth="1"/>
    <col min="10005" max="10005" width="9.85546875" style="1" bestFit="1" customWidth="1"/>
    <col min="10006" max="10006" width="6.5703125" style="1" customWidth="1"/>
    <col min="10007" max="10007" width="7.140625" style="1" bestFit="1" customWidth="1"/>
    <col min="10008" max="10008" width="12.140625" style="1" customWidth="1"/>
    <col min="10009" max="10009" width="10.5703125" style="1" customWidth="1"/>
    <col min="10010" max="10010" width="13" style="1" customWidth="1"/>
    <col min="10011" max="10011" width="12.28515625" style="1" customWidth="1"/>
    <col min="10012" max="10241" width="9.140625" style="1"/>
    <col min="10242" max="10242" width="2.28515625" style="1" bestFit="1" customWidth="1"/>
    <col min="10243" max="10243" width="17.28515625" style="1" bestFit="1" customWidth="1"/>
    <col min="10244" max="10260" width="7.5703125" style="1" customWidth="1"/>
    <col min="10261" max="10261" width="9.85546875" style="1" bestFit="1" customWidth="1"/>
    <col min="10262" max="10262" width="6.5703125" style="1" customWidth="1"/>
    <col min="10263" max="10263" width="7.140625" style="1" bestFit="1" customWidth="1"/>
    <col min="10264" max="10264" width="12.140625" style="1" customWidth="1"/>
    <col min="10265" max="10265" width="10.5703125" style="1" customWidth="1"/>
    <col min="10266" max="10266" width="13" style="1" customWidth="1"/>
    <col min="10267" max="10267" width="12.28515625" style="1" customWidth="1"/>
    <col min="10268" max="10497" width="9.140625" style="1"/>
    <col min="10498" max="10498" width="2.28515625" style="1" bestFit="1" customWidth="1"/>
    <col min="10499" max="10499" width="17.28515625" style="1" bestFit="1" customWidth="1"/>
    <col min="10500" max="10516" width="7.5703125" style="1" customWidth="1"/>
    <col min="10517" max="10517" width="9.85546875" style="1" bestFit="1" customWidth="1"/>
    <col min="10518" max="10518" width="6.5703125" style="1" customWidth="1"/>
    <col min="10519" max="10519" width="7.140625" style="1" bestFit="1" customWidth="1"/>
    <col min="10520" max="10520" width="12.140625" style="1" customWidth="1"/>
    <col min="10521" max="10521" width="10.5703125" style="1" customWidth="1"/>
    <col min="10522" max="10522" width="13" style="1" customWidth="1"/>
    <col min="10523" max="10523" width="12.28515625" style="1" customWidth="1"/>
    <col min="10524" max="10753" width="9.140625" style="1"/>
    <col min="10754" max="10754" width="2.28515625" style="1" bestFit="1" customWidth="1"/>
    <col min="10755" max="10755" width="17.28515625" style="1" bestFit="1" customWidth="1"/>
    <col min="10756" max="10772" width="7.5703125" style="1" customWidth="1"/>
    <col min="10773" max="10773" width="9.85546875" style="1" bestFit="1" customWidth="1"/>
    <col min="10774" max="10774" width="6.5703125" style="1" customWidth="1"/>
    <col min="10775" max="10775" width="7.140625" style="1" bestFit="1" customWidth="1"/>
    <col min="10776" max="10776" width="12.140625" style="1" customWidth="1"/>
    <col min="10777" max="10777" width="10.5703125" style="1" customWidth="1"/>
    <col min="10778" max="10778" width="13" style="1" customWidth="1"/>
    <col min="10779" max="10779" width="12.28515625" style="1" customWidth="1"/>
    <col min="10780" max="11009" width="9.140625" style="1"/>
    <col min="11010" max="11010" width="2.28515625" style="1" bestFit="1" customWidth="1"/>
    <col min="11011" max="11011" width="17.28515625" style="1" bestFit="1" customWidth="1"/>
    <col min="11012" max="11028" width="7.5703125" style="1" customWidth="1"/>
    <col min="11029" max="11029" width="9.85546875" style="1" bestFit="1" customWidth="1"/>
    <col min="11030" max="11030" width="6.5703125" style="1" customWidth="1"/>
    <col min="11031" max="11031" width="7.140625" style="1" bestFit="1" customWidth="1"/>
    <col min="11032" max="11032" width="12.140625" style="1" customWidth="1"/>
    <col min="11033" max="11033" width="10.5703125" style="1" customWidth="1"/>
    <col min="11034" max="11034" width="13" style="1" customWidth="1"/>
    <col min="11035" max="11035" width="12.28515625" style="1" customWidth="1"/>
    <col min="11036" max="11265" width="9.140625" style="1"/>
    <col min="11266" max="11266" width="2.28515625" style="1" bestFit="1" customWidth="1"/>
    <col min="11267" max="11267" width="17.28515625" style="1" bestFit="1" customWidth="1"/>
    <col min="11268" max="11284" width="7.5703125" style="1" customWidth="1"/>
    <col min="11285" max="11285" width="9.85546875" style="1" bestFit="1" customWidth="1"/>
    <col min="11286" max="11286" width="6.5703125" style="1" customWidth="1"/>
    <col min="11287" max="11287" width="7.140625" style="1" bestFit="1" customWidth="1"/>
    <col min="11288" max="11288" width="12.140625" style="1" customWidth="1"/>
    <col min="11289" max="11289" width="10.5703125" style="1" customWidth="1"/>
    <col min="11290" max="11290" width="13" style="1" customWidth="1"/>
    <col min="11291" max="11291" width="12.28515625" style="1" customWidth="1"/>
    <col min="11292" max="11521" width="9.140625" style="1"/>
    <col min="11522" max="11522" width="2.28515625" style="1" bestFit="1" customWidth="1"/>
    <col min="11523" max="11523" width="17.28515625" style="1" bestFit="1" customWidth="1"/>
    <col min="11524" max="11540" width="7.5703125" style="1" customWidth="1"/>
    <col min="11541" max="11541" width="9.85546875" style="1" bestFit="1" customWidth="1"/>
    <col min="11542" max="11542" width="6.5703125" style="1" customWidth="1"/>
    <col min="11543" max="11543" width="7.140625" style="1" bestFit="1" customWidth="1"/>
    <col min="11544" max="11544" width="12.140625" style="1" customWidth="1"/>
    <col min="11545" max="11545" width="10.5703125" style="1" customWidth="1"/>
    <col min="11546" max="11546" width="13" style="1" customWidth="1"/>
    <col min="11547" max="11547" width="12.28515625" style="1" customWidth="1"/>
    <col min="11548" max="11777" width="9.140625" style="1"/>
    <col min="11778" max="11778" width="2.28515625" style="1" bestFit="1" customWidth="1"/>
    <col min="11779" max="11779" width="17.28515625" style="1" bestFit="1" customWidth="1"/>
    <col min="11780" max="11796" width="7.5703125" style="1" customWidth="1"/>
    <col min="11797" max="11797" width="9.85546875" style="1" bestFit="1" customWidth="1"/>
    <col min="11798" max="11798" width="6.5703125" style="1" customWidth="1"/>
    <col min="11799" max="11799" width="7.140625" style="1" bestFit="1" customWidth="1"/>
    <col min="11800" max="11800" width="12.140625" style="1" customWidth="1"/>
    <col min="11801" max="11801" width="10.5703125" style="1" customWidth="1"/>
    <col min="11802" max="11802" width="13" style="1" customWidth="1"/>
    <col min="11803" max="11803" width="12.28515625" style="1" customWidth="1"/>
    <col min="11804" max="12033" width="9.140625" style="1"/>
    <col min="12034" max="12034" width="2.28515625" style="1" bestFit="1" customWidth="1"/>
    <col min="12035" max="12035" width="17.28515625" style="1" bestFit="1" customWidth="1"/>
    <col min="12036" max="12052" width="7.5703125" style="1" customWidth="1"/>
    <col min="12053" max="12053" width="9.85546875" style="1" bestFit="1" customWidth="1"/>
    <col min="12054" max="12054" width="6.5703125" style="1" customWidth="1"/>
    <col min="12055" max="12055" width="7.140625" style="1" bestFit="1" customWidth="1"/>
    <col min="12056" max="12056" width="12.140625" style="1" customWidth="1"/>
    <col min="12057" max="12057" width="10.5703125" style="1" customWidth="1"/>
    <col min="12058" max="12058" width="13" style="1" customWidth="1"/>
    <col min="12059" max="12059" width="12.28515625" style="1" customWidth="1"/>
    <col min="12060" max="12289" width="9.140625" style="1"/>
    <col min="12290" max="12290" width="2.28515625" style="1" bestFit="1" customWidth="1"/>
    <col min="12291" max="12291" width="17.28515625" style="1" bestFit="1" customWidth="1"/>
    <col min="12292" max="12308" width="7.5703125" style="1" customWidth="1"/>
    <col min="12309" max="12309" width="9.85546875" style="1" bestFit="1" customWidth="1"/>
    <col min="12310" max="12310" width="6.5703125" style="1" customWidth="1"/>
    <col min="12311" max="12311" width="7.140625" style="1" bestFit="1" customWidth="1"/>
    <col min="12312" max="12312" width="12.140625" style="1" customWidth="1"/>
    <col min="12313" max="12313" width="10.5703125" style="1" customWidth="1"/>
    <col min="12314" max="12314" width="13" style="1" customWidth="1"/>
    <col min="12315" max="12315" width="12.28515625" style="1" customWidth="1"/>
    <col min="12316" max="12545" width="9.140625" style="1"/>
    <col min="12546" max="12546" width="2.28515625" style="1" bestFit="1" customWidth="1"/>
    <col min="12547" max="12547" width="17.28515625" style="1" bestFit="1" customWidth="1"/>
    <col min="12548" max="12564" width="7.5703125" style="1" customWidth="1"/>
    <col min="12565" max="12565" width="9.85546875" style="1" bestFit="1" customWidth="1"/>
    <col min="12566" max="12566" width="6.5703125" style="1" customWidth="1"/>
    <col min="12567" max="12567" width="7.140625" style="1" bestFit="1" customWidth="1"/>
    <col min="12568" max="12568" width="12.140625" style="1" customWidth="1"/>
    <col min="12569" max="12569" width="10.5703125" style="1" customWidth="1"/>
    <col min="12570" max="12570" width="13" style="1" customWidth="1"/>
    <col min="12571" max="12571" width="12.28515625" style="1" customWidth="1"/>
    <col min="12572" max="12801" width="9.140625" style="1"/>
    <col min="12802" max="12802" width="2.28515625" style="1" bestFit="1" customWidth="1"/>
    <col min="12803" max="12803" width="17.28515625" style="1" bestFit="1" customWidth="1"/>
    <col min="12804" max="12820" width="7.5703125" style="1" customWidth="1"/>
    <col min="12821" max="12821" width="9.85546875" style="1" bestFit="1" customWidth="1"/>
    <col min="12822" max="12822" width="6.5703125" style="1" customWidth="1"/>
    <col min="12823" max="12823" width="7.140625" style="1" bestFit="1" customWidth="1"/>
    <col min="12824" max="12824" width="12.140625" style="1" customWidth="1"/>
    <col min="12825" max="12825" width="10.5703125" style="1" customWidth="1"/>
    <col min="12826" max="12826" width="13" style="1" customWidth="1"/>
    <col min="12827" max="12827" width="12.28515625" style="1" customWidth="1"/>
    <col min="12828" max="13057" width="9.140625" style="1"/>
    <col min="13058" max="13058" width="2.28515625" style="1" bestFit="1" customWidth="1"/>
    <col min="13059" max="13059" width="17.28515625" style="1" bestFit="1" customWidth="1"/>
    <col min="13060" max="13076" width="7.5703125" style="1" customWidth="1"/>
    <col min="13077" max="13077" width="9.85546875" style="1" bestFit="1" customWidth="1"/>
    <col min="13078" max="13078" width="6.5703125" style="1" customWidth="1"/>
    <col min="13079" max="13079" width="7.140625" style="1" bestFit="1" customWidth="1"/>
    <col min="13080" max="13080" width="12.140625" style="1" customWidth="1"/>
    <col min="13081" max="13081" width="10.5703125" style="1" customWidth="1"/>
    <col min="13082" max="13082" width="13" style="1" customWidth="1"/>
    <col min="13083" max="13083" width="12.28515625" style="1" customWidth="1"/>
    <col min="13084" max="13313" width="9.140625" style="1"/>
    <col min="13314" max="13314" width="2.28515625" style="1" bestFit="1" customWidth="1"/>
    <col min="13315" max="13315" width="17.28515625" style="1" bestFit="1" customWidth="1"/>
    <col min="13316" max="13332" width="7.5703125" style="1" customWidth="1"/>
    <col min="13333" max="13333" width="9.85546875" style="1" bestFit="1" customWidth="1"/>
    <col min="13334" max="13334" width="6.5703125" style="1" customWidth="1"/>
    <col min="13335" max="13335" width="7.140625" style="1" bestFit="1" customWidth="1"/>
    <col min="13336" max="13336" width="12.140625" style="1" customWidth="1"/>
    <col min="13337" max="13337" width="10.5703125" style="1" customWidth="1"/>
    <col min="13338" max="13338" width="13" style="1" customWidth="1"/>
    <col min="13339" max="13339" width="12.28515625" style="1" customWidth="1"/>
    <col min="13340" max="13569" width="9.140625" style="1"/>
    <col min="13570" max="13570" width="2.28515625" style="1" bestFit="1" customWidth="1"/>
    <col min="13571" max="13571" width="17.28515625" style="1" bestFit="1" customWidth="1"/>
    <col min="13572" max="13588" width="7.5703125" style="1" customWidth="1"/>
    <col min="13589" max="13589" width="9.85546875" style="1" bestFit="1" customWidth="1"/>
    <col min="13590" max="13590" width="6.5703125" style="1" customWidth="1"/>
    <col min="13591" max="13591" width="7.140625" style="1" bestFit="1" customWidth="1"/>
    <col min="13592" max="13592" width="12.140625" style="1" customWidth="1"/>
    <col min="13593" max="13593" width="10.5703125" style="1" customWidth="1"/>
    <col min="13594" max="13594" width="13" style="1" customWidth="1"/>
    <col min="13595" max="13595" width="12.28515625" style="1" customWidth="1"/>
    <col min="13596" max="13825" width="9.140625" style="1"/>
    <col min="13826" max="13826" width="2.28515625" style="1" bestFit="1" customWidth="1"/>
    <col min="13827" max="13827" width="17.28515625" style="1" bestFit="1" customWidth="1"/>
    <col min="13828" max="13844" width="7.5703125" style="1" customWidth="1"/>
    <col min="13845" max="13845" width="9.85546875" style="1" bestFit="1" customWidth="1"/>
    <col min="13846" max="13846" width="6.5703125" style="1" customWidth="1"/>
    <col min="13847" max="13847" width="7.140625" style="1" bestFit="1" customWidth="1"/>
    <col min="13848" max="13848" width="12.140625" style="1" customWidth="1"/>
    <col min="13849" max="13849" width="10.5703125" style="1" customWidth="1"/>
    <col min="13850" max="13850" width="13" style="1" customWidth="1"/>
    <col min="13851" max="13851" width="12.28515625" style="1" customWidth="1"/>
    <col min="13852" max="14081" width="9.140625" style="1"/>
    <col min="14082" max="14082" width="2.28515625" style="1" bestFit="1" customWidth="1"/>
    <col min="14083" max="14083" width="17.28515625" style="1" bestFit="1" customWidth="1"/>
    <col min="14084" max="14100" width="7.5703125" style="1" customWidth="1"/>
    <col min="14101" max="14101" width="9.85546875" style="1" bestFit="1" customWidth="1"/>
    <col min="14102" max="14102" width="6.5703125" style="1" customWidth="1"/>
    <col min="14103" max="14103" width="7.140625" style="1" bestFit="1" customWidth="1"/>
    <col min="14104" max="14104" width="12.140625" style="1" customWidth="1"/>
    <col min="14105" max="14105" width="10.5703125" style="1" customWidth="1"/>
    <col min="14106" max="14106" width="13" style="1" customWidth="1"/>
    <col min="14107" max="14107" width="12.28515625" style="1" customWidth="1"/>
    <col min="14108" max="14337" width="9.140625" style="1"/>
    <col min="14338" max="14338" width="2.28515625" style="1" bestFit="1" customWidth="1"/>
    <col min="14339" max="14339" width="17.28515625" style="1" bestFit="1" customWidth="1"/>
    <col min="14340" max="14356" width="7.5703125" style="1" customWidth="1"/>
    <col min="14357" max="14357" width="9.85546875" style="1" bestFit="1" customWidth="1"/>
    <col min="14358" max="14358" width="6.5703125" style="1" customWidth="1"/>
    <col min="14359" max="14359" width="7.140625" style="1" bestFit="1" customWidth="1"/>
    <col min="14360" max="14360" width="12.140625" style="1" customWidth="1"/>
    <col min="14361" max="14361" width="10.5703125" style="1" customWidth="1"/>
    <col min="14362" max="14362" width="13" style="1" customWidth="1"/>
    <col min="14363" max="14363" width="12.28515625" style="1" customWidth="1"/>
    <col min="14364" max="14593" width="9.140625" style="1"/>
    <col min="14594" max="14594" width="2.28515625" style="1" bestFit="1" customWidth="1"/>
    <col min="14595" max="14595" width="17.28515625" style="1" bestFit="1" customWidth="1"/>
    <col min="14596" max="14612" width="7.5703125" style="1" customWidth="1"/>
    <col min="14613" max="14613" width="9.85546875" style="1" bestFit="1" customWidth="1"/>
    <col min="14614" max="14614" width="6.5703125" style="1" customWidth="1"/>
    <col min="14615" max="14615" width="7.140625" style="1" bestFit="1" customWidth="1"/>
    <col min="14616" max="14616" width="12.140625" style="1" customWidth="1"/>
    <col min="14617" max="14617" width="10.5703125" style="1" customWidth="1"/>
    <col min="14618" max="14618" width="13" style="1" customWidth="1"/>
    <col min="14619" max="14619" width="12.28515625" style="1" customWidth="1"/>
    <col min="14620" max="14849" width="9.140625" style="1"/>
    <col min="14850" max="14850" width="2.28515625" style="1" bestFit="1" customWidth="1"/>
    <col min="14851" max="14851" width="17.28515625" style="1" bestFit="1" customWidth="1"/>
    <col min="14852" max="14868" width="7.5703125" style="1" customWidth="1"/>
    <col min="14869" max="14869" width="9.85546875" style="1" bestFit="1" customWidth="1"/>
    <col min="14870" max="14870" width="6.5703125" style="1" customWidth="1"/>
    <col min="14871" max="14871" width="7.140625" style="1" bestFit="1" customWidth="1"/>
    <col min="14872" max="14872" width="12.140625" style="1" customWidth="1"/>
    <col min="14873" max="14873" width="10.5703125" style="1" customWidth="1"/>
    <col min="14874" max="14874" width="13" style="1" customWidth="1"/>
    <col min="14875" max="14875" width="12.28515625" style="1" customWidth="1"/>
    <col min="14876" max="15105" width="9.140625" style="1"/>
    <col min="15106" max="15106" width="2.28515625" style="1" bestFit="1" customWidth="1"/>
    <col min="15107" max="15107" width="17.28515625" style="1" bestFit="1" customWidth="1"/>
    <col min="15108" max="15124" width="7.5703125" style="1" customWidth="1"/>
    <col min="15125" max="15125" width="9.85546875" style="1" bestFit="1" customWidth="1"/>
    <col min="15126" max="15126" width="6.5703125" style="1" customWidth="1"/>
    <col min="15127" max="15127" width="7.140625" style="1" bestFit="1" customWidth="1"/>
    <col min="15128" max="15128" width="12.140625" style="1" customWidth="1"/>
    <col min="15129" max="15129" width="10.5703125" style="1" customWidth="1"/>
    <col min="15130" max="15130" width="13" style="1" customWidth="1"/>
    <col min="15131" max="15131" width="12.28515625" style="1" customWidth="1"/>
    <col min="15132" max="15361" width="9.140625" style="1"/>
    <col min="15362" max="15362" width="2.28515625" style="1" bestFit="1" customWidth="1"/>
    <col min="15363" max="15363" width="17.28515625" style="1" bestFit="1" customWidth="1"/>
    <col min="15364" max="15380" width="7.5703125" style="1" customWidth="1"/>
    <col min="15381" max="15381" width="9.85546875" style="1" bestFit="1" customWidth="1"/>
    <col min="15382" max="15382" width="6.5703125" style="1" customWidth="1"/>
    <col min="15383" max="15383" width="7.140625" style="1" bestFit="1" customWidth="1"/>
    <col min="15384" max="15384" width="12.140625" style="1" customWidth="1"/>
    <col min="15385" max="15385" width="10.5703125" style="1" customWidth="1"/>
    <col min="15386" max="15386" width="13" style="1" customWidth="1"/>
    <col min="15387" max="15387" width="12.28515625" style="1" customWidth="1"/>
    <col min="15388" max="15617" width="9.140625" style="1"/>
    <col min="15618" max="15618" width="2.28515625" style="1" bestFit="1" customWidth="1"/>
    <col min="15619" max="15619" width="17.28515625" style="1" bestFit="1" customWidth="1"/>
    <col min="15620" max="15636" width="7.5703125" style="1" customWidth="1"/>
    <col min="15637" max="15637" width="9.85546875" style="1" bestFit="1" customWidth="1"/>
    <col min="15638" max="15638" width="6.5703125" style="1" customWidth="1"/>
    <col min="15639" max="15639" width="7.140625" style="1" bestFit="1" customWidth="1"/>
    <col min="15640" max="15640" width="12.140625" style="1" customWidth="1"/>
    <col min="15641" max="15641" width="10.5703125" style="1" customWidth="1"/>
    <col min="15642" max="15642" width="13" style="1" customWidth="1"/>
    <col min="15643" max="15643" width="12.28515625" style="1" customWidth="1"/>
    <col min="15644" max="15873" width="9.140625" style="1"/>
    <col min="15874" max="15874" width="2.28515625" style="1" bestFit="1" customWidth="1"/>
    <col min="15875" max="15875" width="17.28515625" style="1" bestFit="1" customWidth="1"/>
    <col min="15876" max="15892" width="7.5703125" style="1" customWidth="1"/>
    <col min="15893" max="15893" width="9.85546875" style="1" bestFit="1" customWidth="1"/>
    <col min="15894" max="15894" width="6.5703125" style="1" customWidth="1"/>
    <col min="15895" max="15895" width="7.140625" style="1" bestFit="1" customWidth="1"/>
    <col min="15896" max="15896" width="12.140625" style="1" customWidth="1"/>
    <col min="15897" max="15897" width="10.5703125" style="1" customWidth="1"/>
    <col min="15898" max="15898" width="13" style="1" customWidth="1"/>
    <col min="15899" max="15899" width="12.28515625" style="1" customWidth="1"/>
    <col min="15900" max="16129" width="9.140625" style="1"/>
    <col min="16130" max="16130" width="2.28515625" style="1" bestFit="1" customWidth="1"/>
    <col min="16131" max="16131" width="17.28515625" style="1" bestFit="1" customWidth="1"/>
    <col min="16132" max="16148" width="7.5703125" style="1" customWidth="1"/>
    <col min="16149" max="16149" width="9.85546875" style="1" bestFit="1" customWidth="1"/>
    <col min="16150" max="16150" width="6.5703125" style="1" customWidth="1"/>
    <col min="16151" max="16151" width="7.140625" style="1" bestFit="1" customWidth="1"/>
    <col min="16152" max="16152" width="12.140625" style="1" customWidth="1"/>
    <col min="16153" max="16153" width="10.5703125" style="1" customWidth="1"/>
    <col min="16154" max="16154" width="13" style="1" customWidth="1"/>
    <col min="16155" max="16155" width="12.28515625" style="1" customWidth="1"/>
    <col min="16156" max="16384" width="9.140625" style="1"/>
  </cols>
  <sheetData>
    <row r="1" spans="1:29" x14ac:dyDescent="0.2">
      <c r="A1" s="121" t="s">
        <v>179</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7"/>
      <c r="AC1" s="127"/>
    </row>
    <row r="2" spans="1:29" x14ac:dyDescent="0.2">
      <c r="A2" s="121"/>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row>
    <row r="3" spans="1:29" ht="13.5" thickBot="1" x14ac:dyDescent="0.25"/>
    <row r="4" spans="1:29" ht="39" thickBot="1" x14ac:dyDescent="0.25">
      <c r="A4" s="2" t="s">
        <v>0</v>
      </c>
      <c r="B4" s="16" t="s">
        <v>161</v>
      </c>
      <c r="C4" s="16" t="s">
        <v>162</v>
      </c>
      <c r="D4" s="16" t="s">
        <v>163</v>
      </c>
      <c r="E4" s="16" t="s">
        <v>164</v>
      </c>
      <c r="F4" s="16" t="s">
        <v>165</v>
      </c>
      <c r="G4" s="16" t="s">
        <v>166</v>
      </c>
      <c r="H4" s="16" t="s">
        <v>167</v>
      </c>
      <c r="I4" s="16" t="s">
        <v>168</v>
      </c>
      <c r="J4" s="16" t="s">
        <v>169</v>
      </c>
      <c r="K4" s="16" t="s">
        <v>170</v>
      </c>
      <c r="L4" s="16" t="s">
        <v>171</v>
      </c>
      <c r="M4" s="16" t="s">
        <v>172</v>
      </c>
      <c r="N4" s="16" t="s">
        <v>173</v>
      </c>
      <c r="O4" s="16" t="s">
        <v>174</v>
      </c>
      <c r="P4" s="16" t="s">
        <v>175</v>
      </c>
      <c r="Q4" s="16" t="s">
        <v>176</v>
      </c>
      <c r="R4" s="16" t="s">
        <v>177</v>
      </c>
      <c r="S4" s="16" t="s">
        <v>178</v>
      </c>
      <c r="T4" s="16" t="s">
        <v>140</v>
      </c>
      <c r="U4" s="3" t="s">
        <v>30</v>
      </c>
      <c r="V4" s="4" t="s">
        <v>25</v>
      </c>
      <c r="W4" s="4" t="s">
        <v>26</v>
      </c>
      <c r="X4" s="4" t="s">
        <v>1</v>
      </c>
      <c r="Y4" s="4" t="s">
        <v>27</v>
      </c>
      <c r="Z4" s="4" t="s">
        <v>28</v>
      </c>
      <c r="AA4" s="4" t="s">
        <v>29</v>
      </c>
      <c r="AB4" s="3" t="s">
        <v>45</v>
      </c>
      <c r="AC4" s="18" t="s">
        <v>12</v>
      </c>
    </row>
    <row r="5" spans="1:29" ht="13.5" thickBot="1" x14ac:dyDescent="0.25">
      <c r="A5" s="5" t="s">
        <v>8</v>
      </c>
      <c r="B5" s="6">
        <v>0</v>
      </c>
      <c r="C5" s="6">
        <v>0</v>
      </c>
      <c r="D5" s="6">
        <v>0</v>
      </c>
      <c r="E5" s="6">
        <v>0</v>
      </c>
      <c r="F5" s="6">
        <v>0</v>
      </c>
      <c r="G5" s="6">
        <v>0</v>
      </c>
      <c r="H5" s="6">
        <v>0</v>
      </c>
      <c r="I5" s="6">
        <v>0</v>
      </c>
      <c r="J5" s="6">
        <v>0</v>
      </c>
      <c r="K5" s="6">
        <v>0</v>
      </c>
      <c r="L5" s="6">
        <v>0</v>
      </c>
      <c r="M5" s="6">
        <v>0</v>
      </c>
      <c r="N5" s="6">
        <v>0</v>
      </c>
      <c r="O5" s="6">
        <v>0</v>
      </c>
      <c r="P5" s="6">
        <v>0</v>
      </c>
      <c r="Q5" s="6">
        <v>0</v>
      </c>
      <c r="R5" s="6">
        <v>0</v>
      </c>
      <c r="S5" s="6">
        <v>0</v>
      </c>
      <c r="T5" s="6">
        <v>0</v>
      </c>
      <c r="U5" s="6">
        <f>SUM(B5:S5)</f>
        <v>0</v>
      </c>
      <c r="V5" s="7">
        <v>10</v>
      </c>
      <c r="W5" s="7">
        <f>PRODUCT(U5,V5)</f>
        <v>0</v>
      </c>
      <c r="X5" s="8">
        <v>1500</v>
      </c>
      <c r="Y5" s="30">
        <f>IF(W5&gt;=X5, X5/4, W5/4)</f>
        <v>0</v>
      </c>
      <c r="Z5" s="30" t="str">
        <f>IF(W5&gt;=X5, W5-X5,"$0.00")</f>
        <v>$0.00</v>
      </c>
      <c r="AA5" s="7">
        <f>Y5+Z5</f>
        <v>0</v>
      </c>
      <c r="AB5" s="17">
        <v>1.2E-2</v>
      </c>
      <c r="AC5" s="9">
        <f>(AA5*AB5)+AA5</f>
        <v>0</v>
      </c>
    </row>
    <row r="6" spans="1:29" ht="13.5" thickBot="1" x14ac:dyDescent="0.25">
      <c r="A6" s="5" t="s">
        <v>9</v>
      </c>
      <c r="B6" s="6">
        <v>0</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f>SUM(B6:R6)</f>
        <v>0</v>
      </c>
      <c r="V6" s="7">
        <v>10.24</v>
      </c>
      <c r="W6" s="7">
        <f>PRODUCT(U6,V6)</f>
        <v>0</v>
      </c>
      <c r="X6" s="8">
        <v>1500</v>
      </c>
      <c r="Y6" s="30">
        <f t="shared" ref="Y6:Y9" si="0">IF(W6&gt;=X6, X6/4, W6/4)</f>
        <v>0</v>
      </c>
      <c r="Z6" s="30" t="str">
        <f t="shared" ref="Z6:Z9" si="1">IF(W6&gt;=X6, W6-X6,"$0.00")</f>
        <v>$0.00</v>
      </c>
      <c r="AA6" s="7">
        <f t="shared" ref="AA6:AA9" si="2">Y6+Z6</f>
        <v>0</v>
      </c>
      <c r="AB6" s="17">
        <v>1.2E-2</v>
      </c>
      <c r="AC6" s="9">
        <f t="shared" ref="AC6:AC9" si="3">(AA6*AB6)+AA6</f>
        <v>0</v>
      </c>
    </row>
    <row r="7" spans="1:29" ht="13.5" thickBot="1" x14ac:dyDescent="0.25">
      <c r="A7" s="5" t="s">
        <v>6</v>
      </c>
      <c r="B7" s="6">
        <v>0</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f>SUM(B7:R7)</f>
        <v>0</v>
      </c>
      <c r="V7" s="7">
        <v>10.58</v>
      </c>
      <c r="W7" s="7">
        <f>PRODUCT(U7,V7)</f>
        <v>0</v>
      </c>
      <c r="X7" s="8">
        <v>0</v>
      </c>
      <c r="Y7" s="30">
        <f t="shared" si="0"/>
        <v>0</v>
      </c>
      <c r="Z7" s="30">
        <f t="shared" si="1"/>
        <v>0</v>
      </c>
      <c r="AA7" s="7">
        <f t="shared" si="2"/>
        <v>0</v>
      </c>
      <c r="AB7" s="17">
        <v>1.2E-2</v>
      </c>
      <c r="AC7" s="9">
        <f t="shared" si="3"/>
        <v>0</v>
      </c>
    </row>
    <row r="8" spans="1:29" ht="13.5" thickBot="1" x14ac:dyDescent="0.25">
      <c r="A8" s="5" t="s">
        <v>7</v>
      </c>
      <c r="B8" s="6">
        <v>0</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f>SUM(B8:R8)</f>
        <v>0</v>
      </c>
      <c r="V8" s="7">
        <v>10.88</v>
      </c>
      <c r="W8" s="7">
        <f>PRODUCT(U8,V8)</f>
        <v>0</v>
      </c>
      <c r="X8" s="8">
        <v>0</v>
      </c>
      <c r="Y8" s="30">
        <f t="shared" si="0"/>
        <v>0</v>
      </c>
      <c r="Z8" s="30">
        <f t="shared" si="1"/>
        <v>0</v>
      </c>
      <c r="AA8" s="7">
        <f t="shared" si="2"/>
        <v>0</v>
      </c>
      <c r="AB8" s="17">
        <v>1.2E-2</v>
      </c>
      <c r="AC8" s="9">
        <f t="shared" si="3"/>
        <v>0</v>
      </c>
    </row>
    <row r="9" spans="1:29" ht="13.5" thickBot="1" x14ac:dyDescent="0.25">
      <c r="A9" s="5" t="s">
        <v>10</v>
      </c>
      <c r="B9" s="6">
        <v>0</v>
      </c>
      <c r="C9" s="6">
        <v>0</v>
      </c>
      <c r="D9" s="6">
        <v>0</v>
      </c>
      <c r="E9" s="6">
        <v>0</v>
      </c>
      <c r="F9" s="6">
        <v>0</v>
      </c>
      <c r="G9" s="6">
        <v>0</v>
      </c>
      <c r="H9" s="6">
        <v>0</v>
      </c>
      <c r="I9" s="6">
        <v>0</v>
      </c>
      <c r="J9" s="6">
        <v>0</v>
      </c>
      <c r="K9" s="6">
        <v>0</v>
      </c>
      <c r="L9" s="6">
        <v>0</v>
      </c>
      <c r="M9" s="6">
        <v>0</v>
      </c>
      <c r="N9" s="6">
        <v>0</v>
      </c>
      <c r="O9" s="6">
        <v>0</v>
      </c>
      <c r="P9" s="6">
        <v>0</v>
      </c>
      <c r="Q9" s="6">
        <v>0</v>
      </c>
      <c r="R9" s="6">
        <v>0</v>
      </c>
      <c r="S9" s="6">
        <v>0</v>
      </c>
      <c r="T9" s="6">
        <v>0</v>
      </c>
      <c r="U9" s="6">
        <f>SUM(B9:R9)</f>
        <v>0</v>
      </c>
      <c r="V9" s="7">
        <v>10</v>
      </c>
      <c r="W9" s="7">
        <f>PRODUCT(U9,V9)</f>
        <v>0</v>
      </c>
      <c r="X9" s="8">
        <v>0</v>
      </c>
      <c r="Y9" s="30">
        <f t="shared" si="0"/>
        <v>0</v>
      </c>
      <c r="Z9" s="30">
        <f t="shared" si="1"/>
        <v>0</v>
      </c>
      <c r="AA9" s="7">
        <f t="shared" si="2"/>
        <v>0</v>
      </c>
      <c r="AB9" s="17">
        <v>7.4999999999999997E-2</v>
      </c>
      <c r="AC9" s="9">
        <f t="shared" si="3"/>
        <v>0</v>
      </c>
    </row>
    <row r="10" spans="1:29" ht="13.5" thickBot="1" x14ac:dyDescent="0.25">
      <c r="X10" s="12"/>
    </row>
    <row r="11" spans="1:29" ht="13.5" thickBot="1" x14ac:dyDescent="0.25">
      <c r="A11" s="13" t="s">
        <v>2</v>
      </c>
      <c r="B11" s="10">
        <f>SUM(B5:B9)</f>
        <v>0</v>
      </c>
      <c r="C11" s="10">
        <f t="shared" ref="C11:U11" si="4">SUM(C5:C9)</f>
        <v>0</v>
      </c>
      <c r="D11" s="10">
        <f t="shared" si="4"/>
        <v>0</v>
      </c>
      <c r="E11" s="10">
        <f t="shared" si="4"/>
        <v>0</v>
      </c>
      <c r="F11" s="10">
        <f t="shared" si="4"/>
        <v>0</v>
      </c>
      <c r="G11" s="10">
        <f t="shared" si="4"/>
        <v>0</v>
      </c>
      <c r="H11" s="10">
        <f t="shared" si="4"/>
        <v>0</v>
      </c>
      <c r="I11" s="10">
        <f t="shared" si="4"/>
        <v>0</v>
      </c>
      <c r="J11" s="10">
        <f t="shared" si="4"/>
        <v>0</v>
      </c>
      <c r="K11" s="10">
        <f t="shared" si="4"/>
        <v>0</v>
      </c>
      <c r="L11" s="10">
        <f t="shared" si="4"/>
        <v>0</v>
      </c>
      <c r="M11" s="10">
        <f t="shared" si="4"/>
        <v>0</v>
      </c>
      <c r="N11" s="10">
        <f t="shared" si="4"/>
        <v>0</v>
      </c>
      <c r="O11" s="10">
        <f t="shared" si="4"/>
        <v>0</v>
      </c>
      <c r="P11" s="10">
        <f t="shared" si="4"/>
        <v>0</v>
      </c>
      <c r="Q11" s="10">
        <f t="shared" si="4"/>
        <v>0</v>
      </c>
      <c r="R11" s="10">
        <f t="shared" si="4"/>
        <v>0</v>
      </c>
      <c r="S11" s="10">
        <f t="shared" ref="S11:T11" si="5">SUM(S5:S9)</f>
        <v>0</v>
      </c>
      <c r="T11" s="10">
        <f t="shared" si="5"/>
        <v>0</v>
      </c>
      <c r="U11" s="10">
        <f t="shared" si="4"/>
        <v>0</v>
      </c>
      <c r="V11" s="14"/>
      <c r="X11" s="123"/>
      <c r="Y11" s="123"/>
      <c r="Z11" s="124"/>
      <c r="AA11" s="125" t="s">
        <v>46</v>
      </c>
      <c r="AB11" s="126"/>
      <c r="AC11" s="19">
        <f>SUM(AC5:AC9)</f>
        <v>0</v>
      </c>
    </row>
    <row r="12" spans="1:29" x14ac:dyDescent="0.2">
      <c r="A12" s="13" t="s">
        <v>3</v>
      </c>
      <c r="B12" s="10">
        <f>SUM(B5,B6)</f>
        <v>0</v>
      </c>
      <c r="C12" s="10">
        <f t="shared" ref="C12:U12" si="6">SUM(C5,C6)</f>
        <v>0</v>
      </c>
      <c r="D12" s="10">
        <f t="shared" si="6"/>
        <v>0</v>
      </c>
      <c r="E12" s="10">
        <f t="shared" si="6"/>
        <v>0</v>
      </c>
      <c r="F12" s="10">
        <f t="shared" si="6"/>
        <v>0</v>
      </c>
      <c r="G12" s="10">
        <f t="shared" si="6"/>
        <v>0</v>
      </c>
      <c r="H12" s="10">
        <f t="shared" si="6"/>
        <v>0</v>
      </c>
      <c r="I12" s="10">
        <f t="shared" si="6"/>
        <v>0</v>
      </c>
      <c r="J12" s="10">
        <f t="shared" si="6"/>
        <v>0</v>
      </c>
      <c r="K12" s="10">
        <f t="shared" si="6"/>
        <v>0</v>
      </c>
      <c r="L12" s="10">
        <f t="shared" si="6"/>
        <v>0</v>
      </c>
      <c r="M12" s="10">
        <f t="shared" si="6"/>
        <v>0</v>
      </c>
      <c r="N12" s="10">
        <f t="shared" si="6"/>
        <v>0</v>
      </c>
      <c r="O12" s="10">
        <f t="shared" si="6"/>
        <v>0</v>
      </c>
      <c r="P12" s="10">
        <f t="shared" si="6"/>
        <v>0</v>
      </c>
      <c r="Q12" s="10">
        <f t="shared" si="6"/>
        <v>0</v>
      </c>
      <c r="R12" s="10">
        <f t="shared" si="6"/>
        <v>0</v>
      </c>
      <c r="S12" s="10">
        <f t="shared" ref="S12:T12" si="7">SUM(S5,S6)</f>
        <v>0</v>
      </c>
      <c r="T12" s="10">
        <f t="shared" si="7"/>
        <v>0</v>
      </c>
      <c r="U12" s="10">
        <f t="shared" si="6"/>
        <v>0</v>
      </c>
    </row>
    <row r="13" spans="1:29" x14ac:dyDescent="0.2">
      <c r="A13" s="13" t="s">
        <v>4</v>
      </c>
      <c r="B13" s="10">
        <f>SUM(B7:B9)</f>
        <v>0</v>
      </c>
      <c r="C13" s="10">
        <f t="shared" ref="C13:U13" si="8">SUM(C7:C9)</f>
        <v>0</v>
      </c>
      <c r="D13" s="10">
        <f t="shared" si="8"/>
        <v>0</v>
      </c>
      <c r="E13" s="10">
        <f t="shared" si="8"/>
        <v>0</v>
      </c>
      <c r="F13" s="10">
        <f t="shared" si="8"/>
        <v>0</v>
      </c>
      <c r="G13" s="10">
        <f t="shared" si="8"/>
        <v>0</v>
      </c>
      <c r="H13" s="10">
        <f t="shared" si="8"/>
        <v>0</v>
      </c>
      <c r="I13" s="10">
        <f t="shared" si="8"/>
        <v>0</v>
      </c>
      <c r="J13" s="10">
        <f t="shared" si="8"/>
        <v>0</v>
      </c>
      <c r="K13" s="10">
        <f t="shared" si="8"/>
        <v>0</v>
      </c>
      <c r="L13" s="10">
        <f t="shared" si="8"/>
        <v>0</v>
      </c>
      <c r="M13" s="10">
        <f t="shared" si="8"/>
        <v>0</v>
      </c>
      <c r="N13" s="10">
        <f t="shared" si="8"/>
        <v>0</v>
      </c>
      <c r="O13" s="10">
        <f t="shared" si="8"/>
        <v>0</v>
      </c>
      <c r="P13" s="10">
        <f t="shared" si="8"/>
        <v>0</v>
      </c>
      <c r="Q13" s="10">
        <f t="shared" si="8"/>
        <v>0</v>
      </c>
      <c r="R13" s="10">
        <f t="shared" si="8"/>
        <v>0</v>
      </c>
      <c r="S13" s="10">
        <f t="shared" ref="S13:T13" si="9">SUM(S7:S9)</f>
        <v>0</v>
      </c>
      <c r="T13" s="10">
        <f t="shared" si="9"/>
        <v>0</v>
      </c>
      <c r="U13" s="10">
        <f t="shared" si="8"/>
        <v>0</v>
      </c>
    </row>
    <row r="14" spans="1:29" x14ac:dyDescent="0.2">
      <c r="A14" s="13" t="s">
        <v>5</v>
      </c>
      <c r="B14" s="15" t="e">
        <f t="shared" ref="B14:U14" si="10">B12/B11</f>
        <v>#DIV/0!</v>
      </c>
      <c r="C14" s="15" t="e">
        <f t="shared" si="10"/>
        <v>#DIV/0!</v>
      </c>
      <c r="D14" s="15" t="e">
        <f t="shared" si="10"/>
        <v>#DIV/0!</v>
      </c>
      <c r="E14" s="15" t="e">
        <f t="shared" si="10"/>
        <v>#DIV/0!</v>
      </c>
      <c r="F14" s="15" t="e">
        <f t="shared" si="10"/>
        <v>#DIV/0!</v>
      </c>
      <c r="G14" s="15" t="e">
        <f t="shared" si="10"/>
        <v>#DIV/0!</v>
      </c>
      <c r="H14" s="15" t="e">
        <f t="shared" si="10"/>
        <v>#DIV/0!</v>
      </c>
      <c r="I14" s="15" t="e">
        <f t="shared" si="10"/>
        <v>#DIV/0!</v>
      </c>
      <c r="J14" s="15" t="e">
        <f t="shared" si="10"/>
        <v>#DIV/0!</v>
      </c>
      <c r="K14" s="15" t="s">
        <v>11</v>
      </c>
      <c r="L14" s="15" t="e">
        <f t="shared" si="10"/>
        <v>#DIV/0!</v>
      </c>
      <c r="M14" s="15" t="e">
        <f t="shared" si="10"/>
        <v>#DIV/0!</v>
      </c>
      <c r="N14" s="15" t="e">
        <f t="shared" si="10"/>
        <v>#DIV/0!</v>
      </c>
      <c r="O14" s="15" t="e">
        <f t="shared" si="10"/>
        <v>#DIV/0!</v>
      </c>
      <c r="P14" s="15" t="e">
        <f t="shared" si="10"/>
        <v>#DIV/0!</v>
      </c>
      <c r="Q14" s="15" t="e">
        <f t="shared" si="10"/>
        <v>#DIV/0!</v>
      </c>
      <c r="R14" s="15" t="e">
        <f t="shared" si="10"/>
        <v>#DIV/0!</v>
      </c>
      <c r="S14" s="15" t="e">
        <f t="shared" ref="S14:T14" si="11">S12/S11</f>
        <v>#DIV/0!</v>
      </c>
      <c r="T14" s="15" t="e">
        <f t="shared" si="11"/>
        <v>#DIV/0!</v>
      </c>
      <c r="U14" s="15" t="e">
        <f t="shared" si="10"/>
        <v>#DIV/0!</v>
      </c>
    </row>
    <row r="20" spans="1:1" x14ac:dyDescent="0.2">
      <c r="A20" s="1" t="s">
        <v>31</v>
      </c>
    </row>
    <row r="21" spans="1:1" x14ac:dyDescent="0.2">
      <c r="A21" s="1" t="s">
        <v>32</v>
      </c>
    </row>
    <row r="22" spans="1:1" x14ac:dyDescent="0.2">
      <c r="A22" s="1" t="s">
        <v>33</v>
      </c>
    </row>
    <row r="23" spans="1:1" x14ac:dyDescent="0.2">
      <c r="A23" s="27" t="s">
        <v>34</v>
      </c>
    </row>
    <row r="26" spans="1:1" x14ac:dyDescent="0.2">
      <c r="A26" s="1" t="s">
        <v>21</v>
      </c>
    </row>
  </sheetData>
  <mergeCells count="4">
    <mergeCell ref="A2:AA2"/>
    <mergeCell ref="X11:Z11"/>
    <mergeCell ref="AA11:AB11"/>
    <mergeCell ref="A1:AC1"/>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7"/>
  <sheetViews>
    <sheetView zoomScaleNormal="100" workbookViewId="0">
      <selection activeCell="N16" sqref="N16"/>
    </sheetView>
  </sheetViews>
  <sheetFormatPr defaultColWidth="18.5703125" defaultRowHeight="12.75" x14ac:dyDescent="0.2"/>
  <cols>
    <col min="1" max="1" width="21" style="1" bestFit="1" customWidth="1"/>
    <col min="2" max="2" width="9.28515625" style="10" customWidth="1"/>
    <col min="3" max="3" width="11" style="10" customWidth="1"/>
    <col min="4" max="4" width="11.42578125" style="10" customWidth="1"/>
    <col min="5" max="5" width="11.85546875" style="10" customWidth="1"/>
    <col min="6" max="6" width="10.5703125" style="10" customWidth="1"/>
    <col min="7" max="7" width="10.28515625" style="10" customWidth="1"/>
    <col min="8" max="8" width="11.28515625" style="10" customWidth="1"/>
    <col min="9" max="10" width="8.28515625" style="10" customWidth="1"/>
    <col min="11" max="11" width="7.140625" style="10" bestFit="1" customWidth="1"/>
    <col min="12" max="12" width="7.42578125" style="11" bestFit="1" customWidth="1"/>
    <col min="13" max="13" width="16.42578125" style="11" bestFit="1" customWidth="1"/>
    <col min="14" max="14" width="14" style="11" bestFit="1" customWidth="1"/>
    <col min="15" max="15" width="12.85546875" style="11" customWidth="1"/>
    <col min="16" max="16" width="12.85546875" style="11" bestFit="1" customWidth="1"/>
    <col min="17" max="17" width="14" style="11" bestFit="1" customWidth="1"/>
    <col min="18" max="18" width="10" style="1" customWidth="1"/>
    <col min="19" max="19" width="14.42578125" style="1" bestFit="1" customWidth="1"/>
    <col min="20" max="247" width="18.5703125" style="1"/>
    <col min="248" max="248" width="2.28515625" style="1" bestFit="1" customWidth="1"/>
    <col min="249" max="249" width="17.28515625" style="1" bestFit="1" customWidth="1"/>
    <col min="250" max="266" width="8.140625" style="1" customWidth="1"/>
    <col min="267" max="267" width="7.28515625" style="1" customWidth="1"/>
    <col min="268" max="268" width="8.140625" style="1" customWidth="1"/>
    <col min="269" max="269" width="7.140625" style="1" bestFit="1" customWidth="1"/>
    <col min="270" max="270" width="12.28515625" style="1" customWidth="1"/>
    <col min="271" max="271" width="10" style="1" customWidth="1"/>
    <col min="272" max="272" width="13" style="1" customWidth="1"/>
    <col min="273" max="273" width="12.140625" style="1" customWidth="1"/>
    <col min="274" max="503" width="18.5703125" style="1"/>
    <col min="504" max="504" width="2.28515625" style="1" bestFit="1" customWidth="1"/>
    <col min="505" max="505" width="17.28515625" style="1" bestFit="1" customWidth="1"/>
    <col min="506" max="522" width="8.140625" style="1" customWidth="1"/>
    <col min="523" max="523" width="7.28515625" style="1" customWidth="1"/>
    <col min="524" max="524" width="8.140625" style="1" customWidth="1"/>
    <col min="525" max="525" width="7.140625" style="1" bestFit="1" customWidth="1"/>
    <col min="526" max="526" width="12.28515625" style="1" customWidth="1"/>
    <col min="527" max="527" width="10" style="1" customWidth="1"/>
    <col min="528" max="528" width="13" style="1" customWidth="1"/>
    <col min="529" max="529" width="12.140625" style="1" customWidth="1"/>
    <col min="530" max="759" width="18.5703125" style="1"/>
    <col min="760" max="760" width="2.28515625" style="1" bestFit="1" customWidth="1"/>
    <col min="761" max="761" width="17.28515625" style="1" bestFit="1" customWidth="1"/>
    <col min="762" max="778" width="8.140625" style="1" customWidth="1"/>
    <col min="779" max="779" width="7.28515625" style="1" customWidth="1"/>
    <col min="780" max="780" width="8.140625" style="1" customWidth="1"/>
    <col min="781" max="781" width="7.140625" style="1" bestFit="1" customWidth="1"/>
    <col min="782" max="782" width="12.28515625" style="1" customWidth="1"/>
    <col min="783" max="783" width="10" style="1" customWidth="1"/>
    <col min="784" max="784" width="13" style="1" customWidth="1"/>
    <col min="785" max="785" width="12.140625" style="1" customWidth="1"/>
    <col min="786" max="1015" width="18.5703125" style="1"/>
    <col min="1016" max="1016" width="2.28515625" style="1" bestFit="1" customWidth="1"/>
    <col min="1017" max="1017" width="17.28515625" style="1" bestFit="1" customWidth="1"/>
    <col min="1018" max="1034" width="8.140625" style="1" customWidth="1"/>
    <col min="1035" max="1035" width="7.28515625" style="1" customWidth="1"/>
    <col min="1036" max="1036" width="8.140625" style="1" customWidth="1"/>
    <col min="1037" max="1037" width="7.140625" style="1" bestFit="1" customWidth="1"/>
    <col min="1038" max="1038" width="12.28515625" style="1" customWidth="1"/>
    <col min="1039" max="1039" width="10" style="1" customWidth="1"/>
    <col min="1040" max="1040" width="13" style="1" customWidth="1"/>
    <col min="1041" max="1041" width="12.140625" style="1" customWidth="1"/>
    <col min="1042" max="1271" width="18.5703125" style="1"/>
    <col min="1272" max="1272" width="2.28515625" style="1" bestFit="1" customWidth="1"/>
    <col min="1273" max="1273" width="17.28515625" style="1" bestFit="1" customWidth="1"/>
    <col min="1274" max="1290" width="8.140625" style="1" customWidth="1"/>
    <col min="1291" max="1291" width="7.28515625" style="1" customWidth="1"/>
    <col min="1292" max="1292" width="8.140625" style="1" customWidth="1"/>
    <col min="1293" max="1293" width="7.140625" style="1" bestFit="1" customWidth="1"/>
    <col min="1294" max="1294" width="12.28515625" style="1" customWidth="1"/>
    <col min="1295" max="1295" width="10" style="1" customWidth="1"/>
    <col min="1296" max="1296" width="13" style="1" customWidth="1"/>
    <col min="1297" max="1297" width="12.140625" style="1" customWidth="1"/>
    <col min="1298" max="1527" width="18.5703125" style="1"/>
    <col min="1528" max="1528" width="2.28515625" style="1" bestFit="1" customWidth="1"/>
    <col min="1529" max="1529" width="17.28515625" style="1" bestFit="1" customWidth="1"/>
    <col min="1530" max="1546" width="8.140625" style="1" customWidth="1"/>
    <col min="1547" max="1547" width="7.28515625" style="1" customWidth="1"/>
    <col min="1548" max="1548" width="8.140625" style="1" customWidth="1"/>
    <col min="1549" max="1549" width="7.140625" style="1" bestFit="1" customWidth="1"/>
    <col min="1550" max="1550" width="12.28515625" style="1" customWidth="1"/>
    <col min="1551" max="1551" width="10" style="1" customWidth="1"/>
    <col min="1552" max="1552" width="13" style="1" customWidth="1"/>
    <col min="1553" max="1553" width="12.140625" style="1" customWidth="1"/>
    <col min="1554" max="1783" width="18.5703125" style="1"/>
    <col min="1784" max="1784" width="2.28515625" style="1" bestFit="1" customWidth="1"/>
    <col min="1785" max="1785" width="17.28515625" style="1" bestFit="1" customWidth="1"/>
    <col min="1786" max="1802" width="8.140625" style="1" customWidth="1"/>
    <col min="1803" max="1803" width="7.28515625" style="1" customWidth="1"/>
    <col min="1804" max="1804" width="8.140625" style="1" customWidth="1"/>
    <col min="1805" max="1805" width="7.140625" style="1" bestFit="1" customWidth="1"/>
    <col min="1806" max="1806" width="12.28515625" style="1" customWidth="1"/>
    <col min="1807" max="1807" width="10" style="1" customWidth="1"/>
    <col min="1808" max="1808" width="13" style="1" customWidth="1"/>
    <col min="1809" max="1809" width="12.140625" style="1" customWidth="1"/>
    <col min="1810" max="2039" width="18.5703125" style="1"/>
    <col min="2040" max="2040" width="2.28515625" style="1" bestFit="1" customWidth="1"/>
    <col min="2041" max="2041" width="17.28515625" style="1" bestFit="1" customWidth="1"/>
    <col min="2042" max="2058" width="8.140625" style="1" customWidth="1"/>
    <col min="2059" max="2059" width="7.28515625" style="1" customWidth="1"/>
    <col min="2060" max="2060" width="8.140625" style="1" customWidth="1"/>
    <col min="2061" max="2061" width="7.140625" style="1" bestFit="1" customWidth="1"/>
    <col min="2062" max="2062" width="12.28515625" style="1" customWidth="1"/>
    <col min="2063" max="2063" width="10" style="1" customWidth="1"/>
    <col min="2064" max="2064" width="13" style="1" customWidth="1"/>
    <col min="2065" max="2065" width="12.140625" style="1" customWidth="1"/>
    <col min="2066" max="2295" width="18.5703125" style="1"/>
    <col min="2296" max="2296" width="2.28515625" style="1" bestFit="1" customWidth="1"/>
    <col min="2297" max="2297" width="17.28515625" style="1" bestFit="1" customWidth="1"/>
    <col min="2298" max="2314" width="8.140625" style="1" customWidth="1"/>
    <col min="2315" max="2315" width="7.28515625" style="1" customWidth="1"/>
    <col min="2316" max="2316" width="8.140625" style="1" customWidth="1"/>
    <col min="2317" max="2317" width="7.140625" style="1" bestFit="1" customWidth="1"/>
    <col min="2318" max="2318" width="12.28515625" style="1" customWidth="1"/>
    <col min="2319" max="2319" width="10" style="1" customWidth="1"/>
    <col min="2320" max="2320" width="13" style="1" customWidth="1"/>
    <col min="2321" max="2321" width="12.140625" style="1" customWidth="1"/>
    <col min="2322" max="2551" width="18.5703125" style="1"/>
    <col min="2552" max="2552" width="2.28515625" style="1" bestFit="1" customWidth="1"/>
    <col min="2553" max="2553" width="17.28515625" style="1" bestFit="1" customWidth="1"/>
    <col min="2554" max="2570" width="8.140625" style="1" customWidth="1"/>
    <col min="2571" max="2571" width="7.28515625" style="1" customWidth="1"/>
    <col min="2572" max="2572" width="8.140625" style="1" customWidth="1"/>
    <col min="2573" max="2573" width="7.140625" style="1" bestFit="1" customWidth="1"/>
    <col min="2574" max="2574" width="12.28515625" style="1" customWidth="1"/>
    <col min="2575" max="2575" width="10" style="1" customWidth="1"/>
    <col min="2576" max="2576" width="13" style="1" customWidth="1"/>
    <col min="2577" max="2577" width="12.140625" style="1" customWidth="1"/>
    <col min="2578" max="2807" width="18.5703125" style="1"/>
    <col min="2808" max="2808" width="2.28515625" style="1" bestFit="1" customWidth="1"/>
    <col min="2809" max="2809" width="17.28515625" style="1" bestFit="1" customWidth="1"/>
    <col min="2810" max="2826" width="8.140625" style="1" customWidth="1"/>
    <col min="2827" max="2827" width="7.28515625" style="1" customWidth="1"/>
    <col min="2828" max="2828" width="8.140625" style="1" customWidth="1"/>
    <col min="2829" max="2829" width="7.140625" style="1" bestFit="1" customWidth="1"/>
    <col min="2830" max="2830" width="12.28515625" style="1" customWidth="1"/>
    <col min="2831" max="2831" width="10" style="1" customWidth="1"/>
    <col min="2832" max="2832" width="13" style="1" customWidth="1"/>
    <col min="2833" max="2833" width="12.140625" style="1" customWidth="1"/>
    <col min="2834" max="3063" width="18.5703125" style="1"/>
    <col min="3064" max="3064" width="2.28515625" style="1" bestFit="1" customWidth="1"/>
    <col min="3065" max="3065" width="17.28515625" style="1" bestFit="1" customWidth="1"/>
    <col min="3066" max="3082" width="8.140625" style="1" customWidth="1"/>
    <col min="3083" max="3083" width="7.28515625" style="1" customWidth="1"/>
    <col min="3084" max="3084" width="8.140625" style="1" customWidth="1"/>
    <col min="3085" max="3085" width="7.140625" style="1" bestFit="1" customWidth="1"/>
    <col min="3086" max="3086" width="12.28515625" style="1" customWidth="1"/>
    <col min="3087" max="3087" width="10" style="1" customWidth="1"/>
    <col min="3088" max="3088" width="13" style="1" customWidth="1"/>
    <col min="3089" max="3089" width="12.140625" style="1" customWidth="1"/>
    <col min="3090" max="3319" width="18.5703125" style="1"/>
    <col min="3320" max="3320" width="2.28515625" style="1" bestFit="1" customWidth="1"/>
    <col min="3321" max="3321" width="17.28515625" style="1" bestFit="1" customWidth="1"/>
    <col min="3322" max="3338" width="8.140625" style="1" customWidth="1"/>
    <col min="3339" max="3339" width="7.28515625" style="1" customWidth="1"/>
    <col min="3340" max="3340" width="8.140625" style="1" customWidth="1"/>
    <col min="3341" max="3341" width="7.140625" style="1" bestFit="1" customWidth="1"/>
    <col min="3342" max="3342" width="12.28515625" style="1" customWidth="1"/>
    <col min="3343" max="3343" width="10" style="1" customWidth="1"/>
    <col min="3344" max="3344" width="13" style="1" customWidth="1"/>
    <col min="3345" max="3345" width="12.140625" style="1" customWidth="1"/>
    <col min="3346" max="3575" width="18.5703125" style="1"/>
    <col min="3576" max="3576" width="2.28515625" style="1" bestFit="1" customWidth="1"/>
    <col min="3577" max="3577" width="17.28515625" style="1" bestFit="1" customWidth="1"/>
    <col min="3578" max="3594" width="8.140625" style="1" customWidth="1"/>
    <col min="3595" max="3595" width="7.28515625" style="1" customWidth="1"/>
    <col min="3596" max="3596" width="8.140625" style="1" customWidth="1"/>
    <col min="3597" max="3597" width="7.140625" style="1" bestFit="1" customWidth="1"/>
    <col min="3598" max="3598" width="12.28515625" style="1" customWidth="1"/>
    <col min="3599" max="3599" width="10" style="1" customWidth="1"/>
    <col min="3600" max="3600" width="13" style="1" customWidth="1"/>
    <col min="3601" max="3601" width="12.140625" style="1" customWidth="1"/>
    <col min="3602" max="3831" width="18.5703125" style="1"/>
    <col min="3832" max="3832" width="2.28515625" style="1" bestFit="1" customWidth="1"/>
    <col min="3833" max="3833" width="17.28515625" style="1" bestFit="1" customWidth="1"/>
    <col min="3834" max="3850" width="8.140625" style="1" customWidth="1"/>
    <col min="3851" max="3851" width="7.28515625" style="1" customWidth="1"/>
    <col min="3852" max="3852" width="8.140625" style="1" customWidth="1"/>
    <col min="3853" max="3853" width="7.140625" style="1" bestFit="1" customWidth="1"/>
    <col min="3854" max="3854" width="12.28515625" style="1" customWidth="1"/>
    <col min="3855" max="3855" width="10" style="1" customWidth="1"/>
    <col min="3856" max="3856" width="13" style="1" customWidth="1"/>
    <col min="3857" max="3857" width="12.140625" style="1" customWidth="1"/>
    <col min="3858" max="4087" width="18.5703125" style="1"/>
    <col min="4088" max="4088" width="2.28515625" style="1" bestFit="1" customWidth="1"/>
    <col min="4089" max="4089" width="17.28515625" style="1" bestFit="1" customWidth="1"/>
    <col min="4090" max="4106" width="8.140625" style="1" customWidth="1"/>
    <col min="4107" max="4107" width="7.28515625" style="1" customWidth="1"/>
    <col min="4108" max="4108" width="8.140625" style="1" customWidth="1"/>
    <col min="4109" max="4109" width="7.140625" style="1" bestFit="1" customWidth="1"/>
    <col min="4110" max="4110" width="12.28515625" style="1" customWidth="1"/>
    <col min="4111" max="4111" width="10" style="1" customWidth="1"/>
    <col min="4112" max="4112" width="13" style="1" customWidth="1"/>
    <col min="4113" max="4113" width="12.140625" style="1" customWidth="1"/>
    <col min="4114" max="4343" width="18.5703125" style="1"/>
    <col min="4344" max="4344" width="2.28515625" style="1" bestFit="1" customWidth="1"/>
    <col min="4345" max="4345" width="17.28515625" style="1" bestFit="1" customWidth="1"/>
    <col min="4346" max="4362" width="8.140625" style="1" customWidth="1"/>
    <col min="4363" max="4363" width="7.28515625" style="1" customWidth="1"/>
    <col min="4364" max="4364" width="8.140625" style="1" customWidth="1"/>
    <col min="4365" max="4365" width="7.140625" style="1" bestFit="1" customWidth="1"/>
    <col min="4366" max="4366" width="12.28515625" style="1" customWidth="1"/>
    <col min="4367" max="4367" width="10" style="1" customWidth="1"/>
    <col min="4368" max="4368" width="13" style="1" customWidth="1"/>
    <col min="4369" max="4369" width="12.140625" style="1" customWidth="1"/>
    <col min="4370" max="4599" width="18.5703125" style="1"/>
    <col min="4600" max="4600" width="2.28515625" style="1" bestFit="1" customWidth="1"/>
    <col min="4601" max="4601" width="17.28515625" style="1" bestFit="1" customWidth="1"/>
    <col min="4602" max="4618" width="8.140625" style="1" customWidth="1"/>
    <col min="4619" max="4619" width="7.28515625" style="1" customWidth="1"/>
    <col min="4620" max="4620" width="8.140625" style="1" customWidth="1"/>
    <col min="4621" max="4621" width="7.140625" style="1" bestFit="1" customWidth="1"/>
    <col min="4622" max="4622" width="12.28515625" style="1" customWidth="1"/>
    <col min="4623" max="4623" width="10" style="1" customWidth="1"/>
    <col min="4624" max="4624" width="13" style="1" customWidth="1"/>
    <col min="4625" max="4625" width="12.140625" style="1" customWidth="1"/>
    <col min="4626" max="4855" width="18.5703125" style="1"/>
    <col min="4856" max="4856" width="2.28515625" style="1" bestFit="1" customWidth="1"/>
    <col min="4857" max="4857" width="17.28515625" style="1" bestFit="1" customWidth="1"/>
    <col min="4858" max="4874" width="8.140625" style="1" customWidth="1"/>
    <col min="4875" max="4875" width="7.28515625" style="1" customWidth="1"/>
    <col min="4876" max="4876" width="8.140625" style="1" customWidth="1"/>
    <col min="4877" max="4877" width="7.140625" style="1" bestFit="1" customWidth="1"/>
    <col min="4878" max="4878" width="12.28515625" style="1" customWidth="1"/>
    <col min="4879" max="4879" width="10" style="1" customWidth="1"/>
    <col min="4880" max="4880" width="13" style="1" customWidth="1"/>
    <col min="4881" max="4881" width="12.140625" style="1" customWidth="1"/>
    <col min="4882" max="5111" width="18.5703125" style="1"/>
    <col min="5112" max="5112" width="2.28515625" style="1" bestFit="1" customWidth="1"/>
    <col min="5113" max="5113" width="17.28515625" style="1" bestFit="1" customWidth="1"/>
    <col min="5114" max="5130" width="8.140625" style="1" customWidth="1"/>
    <col min="5131" max="5131" width="7.28515625" style="1" customWidth="1"/>
    <col min="5132" max="5132" width="8.140625" style="1" customWidth="1"/>
    <col min="5133" max="5133" width="7.140625" style="1" bestFit="1" customWidth="1"/>
    <col min="5134" max="5134" width="12.28515625" style="1" customWidth="1"/>
    <col min="5135" max="5135" width="10" style="1" customWidth="1"/>
    <col min="5136" max="5136" width="13" style="1" customWidth="1"/>
    <col min="5137" max="5137" width="12.140625" style="1" customWidth="1"/>
    <col min="5138" max="5367" width="18.5703125" style="1"/>
    <col min="5368" max="5368" width="2.28515625" style="1" bestFit="1" customWidth="1"/>
    <col min="5369" max="5369" width="17.28515625" style="1" bestFit="1" customWidth="1"/>
    <col min="5370" max="5386" width="8.140625" style="1" customWidth="1"/>
    <col min="5387" max="5387" width="7.28515625" style="1" customWidth="1"/>
    <col min="5388" max="5388" width="8.140625" style="1" customWidth="1"/>
    <col min="5389" max="5389" width="7.140625" style="1" bestFit="1" customWidth="1"/>
    <col min="5390" max="5390" width="12.28515625" style="1" customWidth="1"/>
    <col min="5391" max="5391" width="10" style="1" customWidth="1"/>
    <col min="5392" max="5392" width="13" style="1" customWidth="1"/>
    <col min="5393" max="5393" width="12.140625" style="1" customWidth="1"/>
    <col min="5394" max="5623" width="18.5703125" style="1"/>
    <col min="5624" max="5624" width="2.28515625" style="1" bestFit="1" customWidth="1"/>
    <col min="5625" max="5625" width="17.28515625" style="1" bestFit="1" customWidth="1"/>
    <col min="5626" max="5642" width="8.140625" style="1" customWidth="1"/>
    <col min="5643" max="5643" width="7.28515625" style="1" customWidth="1"/>
    <col min="5644" max="5644" width="8.140625" style="1" customWidth="1"/>
    <col min="5645" max="5645" width="7.140625" style="1" bestFit="1" customWidth="1"/>
    <col min="5646" max="5646" width="12.28515625" style="1" customWidth="1"/>
    <col min="5647" max="5647" width="10" style="1" customWidth="1"/>
    <col min="5648" max="5648" width="13" style="1" customWidth="1"/>
    <col min="5649" max="5649" width="12.140625" style="1" customWidth="1"/>
    <col min="5650" max="5879" width="18.5703125" style="1"/>
    <col min="5880" max="5880" width="2.28515625" style="1" bestFit="1" customWidth="1"/>
    <col min="5881" max="5881" width="17.28515625" style="1" bestFit="1" customWidth="1"/>
    <col min="5882" max="5898" width="8.140625" style="1" customWidth="1"/>
    <col min="5899" max="5899" width="7.28515625" style="1" customWidth="1"/>
    <col min="5900" max="5900" width="8.140625" style="1" customWidth="1"/>
    <col min="5901" max="5901" width="7.140625" style="1" bestFit="1" customWidth="1"/>
    <col min="5902" max="5902" width="12.28515625" style="1" customWidth="1"/>
    <col min="5903" max="5903" width="10" style="1" customWidth="1"/>
    <col min="5904" max="5904" width="13" style="1" customWidth="1"/>
    <col min="5905" max="5905" width="12.140625" style="1" customWidth="1"/>
    <col min="5906" max="6135" width="18.5703125" style="1"/>
    <col min="6136" max="6136" width="2.28515625" style="1" bestFit="1" customWidth="1"/>
    <col min="6137" max="6137" width="17.28515625" style="1" bestFit="1" customWidth="1"/>
    <col min="6138" max="6154" width="8.140625" style="1" customWidth="1"/>
    <col min="6155" max="6155" width="7.28515625" style="1" customWidth="1"/>
    <col min="6156" max="6156" width="8.140625" style="1" customWidth="1"/>
    <col min="6157" max="6157" width="7.140625" style="1" bestFit="1" customWidth="1"/>
    <col min="6158" max="6158" width="12.28515625" style="1" customWidth="1"/>
    <col min="6159" max="6159" width="10" style="1" customWidth="1"/>
    <col min="6160" max="6160" width="13" style="1" customWidth="1"/>
    <col min="6161" max="6161" width="12.140625" style="1" customWidth="1"/>
    <col min="6162" max="6391" width="18.5703125" style="1"/>
    <col min="6392" max="6392" width="2.28515625" style="1" bestFit="1" customWidth="1"/>
    <col min="6393" max="6393" width="17.28515625" style="1" bestFit="1" customWidth="1"/>
    <col min="6394" max="6410" width="8.140625" style="1" customWidth="1"/>
    <col min="6411" max="6411" width="7.28515625" style="1" customWidth="1"/>
    <col min="6412" max="6412" width="8.140625" style="1" customWidth="1"/>
    <col min="6413" max="6413" width="7.140625" style="1" bestFit="1" customWidth="1"/>
    <col min="6414" max="6414" width="12.28515625" style="1" customWidth="1"/>
    <col min="6415" max="6415" width="10" style="1" customWidth="1"/>
    <col min="6416" max="6416" width="13" style="1" customWidth="1"/>
    <col min="6417" max="6417" width="12.140625" style="1" customWidth="1"/>
    <col min="6418" max="6647" width="18.5703125" style="1"/>
    <col min="6648" max="6648" width="2.28515625" style="1" bestFit="1" customWidth="1"/>
    <col min="6649" max="6649" width="17.28515625" style="1" bestFit="1" customWidth="1"/>
    <col min="6650" max="6666" width="8.140625" style="1" customWidth="1"/>
    <col min="6667" max="6667" width="7.28515625" style="1" customWidth="1"/>
    <col min="6668" max="6668" width="8.140625" style="1" customWidth="1"/>
    <col min="6669" max="6669" width="7.140625" style="1" bestFit="1" customWidth="1"/>
    <col min="6670" max="6670" width="12.28515625" style="1" customWidth="1"/>
    <col min="6671" max="6671" width="10" style="1" customWidth="1"/>
    <col min="6672" max="6672" width="13" style="1" customWidth="1"/>
    <col min="6673" max="6673" width="12.140625" style="1" customWidth="1"/>
    <col min="6674" max="6903" width="18.5703125" style="1"/>
    <col min="6904" max="6904" width="2.28515625" style="1" bestFit="1" customWidth="1"/>
    <col min="6905" max="6905" width="17.28515625" style="1" bestFit="1" customWidth="1"/>
    <col min="6906" max="6922" width="8.140625" style="1" customWidth="1"/>
    <col min="6923" max="6923" width="7.28515625" style="1" customWidth="1"/>
    <col min="6924" max="6924" width="8.140625" style="1" customWidth="1"/>
    <col min="6925" max="6925" width="7.140625" style="1" bestFit="1" customWidth="1"/>
    <col min="6926" max="6926" width="12.28515625" style="1" customWidth="1"/>
    <col min="6927" max="6927" width="10" style="1" customWidth="1"/>
    <col min="6928" max="6928" width="13" style="1" customWidth="1"/>
    <col min="6929" max="6929" width="12.140625" style="1" customWidth="1"/>
    <col min="6930" max="7159" width="18.5703125" style="1"/>
    <col min="7160" max="7160" width="2.28515625" style="1" bestFit="1" customWidth="1"/>
    <col min="7161" max="7161" width="17.28515625" style="1" bestFit="1" customWidth="1"/>
    <col min="7162" max="7178" width="8.140625" style="1" customWidth="1"/>
    <col min="7179" max="7179" width="7.28515625" style="1" customWidth="1"/>
    <col min="7180" max="7180" width="8.140625" style="1" customWidth="1"/>
    <col min="7181" max="7181" width="7.140625" style="1" bestFit="1" customWidth="1"/>
    <col min="7182" max="7182" width="12.28515625" style="1" customWidth="1"/>
    <col min="7183" max="7183" width="10" style="1" customWidth="1"/>
    <col min="7184" max="7184" width="13" style="1" customWidth="1"/>
    <col min="7185" max="7185" width="12.140625" style="1" customWidth="1"/>
    <col min="7186" max="7415" width="18.5703125" style="1"/>
    <col min="7416" max="7416" width="2.28515625" style="1" bestFit="1" customWidth="1"/>
    <col min="7417" max="7417" width="17.28515625" style="1" bestFit="1" customWidth="1"/>
    <col min="7418" max="7434" width="8.140625" style="1" customWidth="1"/>
    <col min="7435" max="7435" width="7.28515625" style="1" customWidth="1"/>
    <col min="7436" max="7436" width="8.140625" style="1" customWidth="1"/>
    <col min="7437" max="7437" width="7.140625" style="1" bestFit="1" customWidth="1"/>
    <col min="7438" max="7438" width="12.28515625" style="1" customWidth="1"/>
    <col min="7439" max="7439" width="10" style="1" customWidth="1"/>
    <col min="7440" max="7440" width="13" style="1" customWidth="1"/>
    <col min="7441" max="7441" width="12.140625" style="1" customWidth="1"/>
    <col min="7442" max="7671" width="18.5703125" style="1"/>
    <col min="7672" max="7672" width="2.28515625" style="1" bestFit="1" customWidth="1"/>
    <col min="7673" max="7673" width="17.28515625" style="1" bestFit="1" customWidth="1"/>
    <col min="7674" max="7690" width="8.140625" style="1" customWidth="1"/>
    <col min="7691" max="7691" width="7.28515625" style="1" customWidth="1"/>
    <col min="7692" max="7692" width="8.140625" style="1" customWidth="1"/>
    <col min="7693" max="7693" width="7.140625" style="1" bestFit="1" customWidth="1"/>
    <col min="7694" max="7694" width="12.28515625" style="1" customWidth="1"/>
    <col min="7695" max="7695" width="10" style="1" customWidth="1"/>
    <col min="7696" max="7696" width="13" style="1" customWidth="1"/>
    <col min="7697" max="7697" width="12.140625" style="1" customWidth="1"/>
    <col min="7698" max="7927" width="18.5703125" style="1"/>
    <col min="7928" max="7928" width="2.28515625" style="1" bestFit="1" customWidth="1"/>
    <col min="7929" max="7929" width="17.28515625" style="1" bestFit="1" customWidth="1"/>
    <col min="7930" max="7946" width="8.140625" style="1" customWidth="1"/>
    <col min="7947" max="7947" width="7.28515625" style="1" customWidth="1"/>
    <col min="7948" max="7948" width="8.140625" style="1" customWidth="1"/>
    <col min="7949" max="7949" width="7.140625" style="1" bestFit="1" customWidth="1"/>
    <col min="7950" max="7950" width="12.28515625" style="1" customWidth="1"/>
    <col min="7951" max="7951" width="10" style="1" customWidth="1"/>
    <col min="7952" max="7952" width="13" style="1" customWidth="1"/>
    <col min="7953" max="7953" width="12.140625" style="1" customWidth="1"/>
    <col min="7954" max="8183" width="18.5703125" style="1"/>
    <col min="8184" max="8184" width="2.28515625" style="1" bestFit="1" customWidth="1"/>
    <col min="8185" max="8185" width="17.28515625" style="1" bestFit="1" customWidth="1"/>
    <col min="8186" max="8202" width="8.140625" style="1" customWidth="1"/>
    <col min="8203" max="8203" width="7.28515625" style="1" customWidth="1"/>
    <col min="8204" max="8204" width="8.140625" style="1" customWidth="1"/>
    <col min="8205" max="8205" width="7.140625" style="1" bestFit="1" customWidth="1"/>
    <col min="8206" max="8206" width="12.28515625" style="1" customWidth="1"/>
    <col min="8207" max="8207" width="10" style="1" customWidth="1"/>
    <col min="8208" max="8208" width="13" style="1" customWidth="1"/>
    <col min="8209" max="8209" width="12.140625" style="1" customWidth="1"/>
    <col min="8210" max="8439" width="18.5703125" style="1"/>
    <col min="8440" max="8440" width="2.28515625" style="1" bestFit="1" customWidth="1"/>
    <col min="8441" max="8441" width="17.28515625" style="1" bestFit="1" customWidth="1"/>
    <col min="8442" max="8458" width="8.140625" style="1" customWidth="1"/>
    <col min="8459" max="8459" width="7.28515625" style="1" customWidth="1"/>
    <col min="8460" max="8460" width="8.140625" style="1" customWidth="1"/>
    <col min="8461" max="8461" width="7.140625" style="1" bestFit="1" customWidth="1"/>
    <col min="8462" max="8462" width="12.28515625" style="1" customWidth="1"/>
    <col min="8463" max="8463" width="10" style="1" customWidth="1"/>
    <col min="8464" max="8464" width="13" style="1" customWidth="1"/>
    <col min="8465" max="8465" width="12.140625" style="1" customWidth="1"/>
    <col min="8466" max="8695" width="18.5703125" style="1"/>
    <col min="8696" max="8696" width="2.28515625" style="1" bestFit="1" customWidth="1"/>
    <col min="8697" max="8697" width="17.28515625" style="1" bestFit="1" customWidth="1"/>
    <col min="8698" max="8714" width="8.140625" style="1" customWidth="1"/>
    <col min="8715" max="8715" width="7.28515625" style="1" customWidth="1"/>
    <col min="8716" max="8716" width="8.140625" style="1" customWidth="1"/>
    <col min="8717" max="8717" width="7.140625" style="1" bestFit="1" customWidth="1"/>
    <col min="8718" max="8718" width="12.28515625" style="1" customWidth="1"/>
    <col min="8719" max="8719" width="10" style="1" customWidth="1"/>
    <col min="8720" max="8720" width="13" style="1" customWidth="1"/>
    <col min="8721" max="8721" width="12.140625" style="1" customWidth="1"/>
    <col min="8722" max="8951" width="18.5703125" style="1"/>
    <col min="8952" max="8952" width="2.28515625" style="1" bestFit="1" customWidth="1"/>
    <col min="8953" max="8953" width="17.28515625" style="1" bestFit="1" customWidth="1"/>
    <col min="8954" max="8970" width="8.140625" style="1" customWidth="1"/>
    <col min="8971" max="8971" width="7.28515625" style="1" customWidth="1"/>
    <col min="8972" max="8972" width="8.140625" style="1" customWidth="1"/>
    <col min="8973" max="8973" width="7.140625" style="1" bestFit="1" customWidth="1"/>
    <col min="8974" max="8974" width="12.28515625" style="1" customWidth="1"/>
    <col min="8975" max="8975" width="10" style="1" customWidth="1"/>
    <col min="8976" max="8976" width="13" style="1" customWidth="1"/>
    <col min="8977" max="8977" width="12.140625" style="1" customWidth="1"/>
    <col min="8978" max="9207" width="18.5703125" style="1"/>
    <col min="9208" max="9208" width="2.28515625" style="1" bestFit="1" customWidth="1"/>
    <col min="9209" max="9209" width="17.28515625" style="1" bestFit="1" customWidth="1"/>
    <col min="9210" max="9226" width="8.140625" style="1" customWidth="1"/>
    <col min="9227" max="9227" width="7.28515625" style="1" customWidth="1"/>
    <col min="9228" max="9228" width="8.140625" style="1" customWidth="1"/>
    <col min="9229" max="9229" width="7.140625" style="1" bestFit="1" customWidth="1"/>
    <col min="9230" max="9230" width="12.28515625" style="1" customWidth="1"/>
    <col min="9231" max="9231" width="10" style="1" customWidth="1"/>
    <col min="9232" max="9232" width="13" style="1" customWidth="1"/>
    <col min="9233" max="9233" width="12.140625" style="1" customWidth="1"/>
    <col min="9234" max="9463" width="18.5703125" style="1"/>
    <col min="9464" max="9464" width="2.28515625" style="1" bestFit="1" customWidth="1"/>
    <col min="9465" max="9465" width="17.28515625" style="1" bestFit="1" customWidth="1"/>
    <col min="9466" max="9482" width="8.140625" style="1" customWidth="1"/>
    <col min="9483" max="9483" width="7.28515625" style="1" customWidth="1"/>
    <col min="9484" max="9484" width="8.140625" style="1" customWidth="1"/>
    <col min="9485" max="9485" width="7.140625" style="1" bestFit="1" customWidth="1"/>
    <col min="9486" max="9486" width="12.28515625" style="1" customWidth="1"/>
    <col min="9487" max="9487" width="10" style="1" customWidth="1"/>
    <col min="9488" max="9488" width="13" style="1" customWidth="1"/>
    <col min="9489" max="9489" width="12.140625" style="1" customWidth="1"/>
    <col min="9490" max="9719" width="18.5703125" style="1"/>
    <col min="9720" max="9720" width="2.28515625" style="1" bestFit="1" customWidth="1"/>
    <col min="9721" max="9721" width="17.28515625" style="1" bestFit="1" customWidth="1"/>
    <col min="9722" max="9738" width="8.140625" style="1" customWidth="1"/>
    <col min="9739" max="9739" width="7.28515625" style="1" customWidth="1"/>
    <col min="9740" max="9740" width="8.140625" style="1" customWidth="1"/>
    <col min="9741" max="9741" width="7.140625" style="1" bestFit="1" customWidth="1"/>
    <col min="9742" max="9742" width="12.28515625" style="1" customWidth="1"/>
    <col min="9743" max="9743" width="10" style="1" customWidth="1"/>
    <col min="9744" max="9744" width="13" style="1" customWidth="1"/>
    <col min="9745" max="9745" width="12.140625" style="1" customWidth="1"/>
    <col min="9746" max="9975" width="18.5703125" style="1"/>
    <col min="9976" max="9976" width="2.28515625" style="1" bestFit="1" customWidth="1"/>
    <col min="9977" max="9977" width="17.28515625" style="1" bestFit="1" customWidth="1"/>
    <col min="9978" max="9994" width="8.140625" style="1" customWidth="1"/>
    <col min="9995" max="9995" width="7.28515625" style="1" customWidth="1"/>
    <col min="9996" max="9996" width="8.140625" style="1" customWidth="1"/>
    <col min="9997" max="9997" width="7.140625" style="1" bestFit="1" customWidth="1"/>
    <col min="9998" max="9998" width="12.28515625" style="1" customWidth="1"/>
    <col min="9999" max="9999" width="10" style="1" customWidth="1"/>
    <col min="10000" max="10000" width="13" style="1" customWidth="1"/>
    <col min="10001" max="10001" width="12.140625" style="1" customWidth="1"/>
    <col min="10002" max="10231" width="18.5703125" style="1"/>
    <col min="10232" max="10232" width="2.28515625" style="1" bestFit="1" customWidth="1"/>
    <col min="10233" max="10233" width="17.28515625" style="1" bestFit="1" customWidth="1"/>
    <col min="10234" max="10250" width="8.140625" style="1" customWidth="1"/>
    <col min="10251" max="10251" width="7.28515625" style="1" customWidth="1"/>
    <col min="10252" max="10252" width="8.140625" style="1" customWidth="1"/>
    <col min="10253" max="10253" width="7.140625" style="1" bestFit="1" customWidth="1"/>
    <col min="10254" max="10254" width="12.28515625" style="1" customWidth="1"/>
    <col min="10255" max="10255" width="10" style="1" customWidth="1"/>
    <col min="10256" max="10256" width="13" style="1" customWidth="1"/>
    <col min="10257" max="10257" width="12.140625" style="1" customWidth="1"/>
    <col min="10258" max="10487" width="18.5703125" style="1"/>
    <col min="10488" max="10488" width="2.28515625" style="1" bestFit="1" customWidth="1"/>
    <col min="10489" max="10489" width="17.28515625" style="1" bestFit="1" customWidth="1"/>
    <col min="10490" max="10506" width="8.140625" style="1" customWidth="1"/>
    <col min="10507" max="10507" width="7.28515625" style="1" customWidth="1"/>
    <col min="10508" max="10508" width="8.140625" style="1" customWidth="1"/>
    <col min="10509" max="10509" width="7.140625" style="1" bestFit="1" customWidth="1"/>
    <col min="10510" max="10510" width="12.28515625" style="1" customWidth="1"/>
    <col min="10511" max="10511" width="10" style="1" customWidth="1"/>
    <col min="10512" max="10512" width="13" style="1" customWidth="1"/>
    <col min="10513" max="10513" width="12.140625" style="1" customWidth="1"/>
    <col min="10514" max="10743" width="18.5703125" style="1"/>
    <col min="10744" max="10744" width="2.28515625" style="1" bestFit="1" customWidth="1"/>
    <col min="10745" max="10745" width="17.28515625" style="1" bestFit="1" customWidth="1"/>
    <col min="10746" max="10762" width="8.140625" style="1" customWidth="1"/>
    <col min="10763" max="10763" width="7.28515625" style="1" customWidth="1"/>
    <col min="10764" max="10764" width="8.140625" style="1" customWidth="1"/>
    <col min="10765" max="10765" width="7.140625" style="1" bestFit="1" customWidth="1"/>
    <col min="10766" max="10766" width="12.28515625" style="1" customWidth="1"/>
    <col min="10767" max="10767" width="10" style="1" customWidth="1"/>
    <col min="10768" max="10768" width="13" style="1" customWidth="1"/>
    <col min="10769" max="10769" width="12.140625" style="1" customWidth="1"/>
    <col min="10770" max="10999" width="18.5703125" style="1"/>
    <col min="11000" max="11000" width="2.28515625" style="1" bestFit="1" customWidth="1"/>
    <col min="11001" max="11001" width="17.28515625" style="1" bestFit="1" customWidth="1"/>
    <col min="11002" max="11018" width="8.140625" style="1" customWidth="1"/>
    <col min="11019" max="11019" width="7.28515625" style="1" customWidth="1"/>
    <col min="11020" max="11020" width="8.140625" style="1" customWidth="1"/>
    <col min="11021" max="11021" width="7.140625" style="1" bestFit="1" customWidth="1"/>
    <col min="11022" max="11022" width="12.28515625" style="1" customWidth="1"/>
    <col min="11023" max="11023" width="10" style="1" customWidth="1"/>
    <col min="11024" max="11024" width="13" style="1" customWidth="1"/>
    <col min="11025" max="11025" width="12.140625" style="1" customWidth="1"/>
    <col min="11026" max="11255" width="18.5703125" style="1"/>
    <col min="11256" max="11256" width="2.28515625" style="1" bestFit="1" customWidth="1"/>
    <col min="11257" max="11257" width="17.28515625" style="1" bestFit="1" customWidth="1"/>
    <col min="11258" max="11274" width="8.140625" style="1" customWidth="1"/>
    <col min="11275" max="11275" width="7.28515625" style="1" customWidth="1"/>
    <col min="11276" max="11276" width="8.140625" style="1" customWidth="1"/>
    <col min="11277" max="11277" width="7.140625" style="1" bestFit="1" customWidth="1"/>
    <col min="11278" max="11278" width="12.28515625" style="1" customWidth="1"/>
    <col min="11279" max="11279" width="10" style="1" customWidth="1"/>
    <col min="11280" max="11280" width="13" style="1" customWidth="1"/>
    <col min="11281" max="11281" width="12.140625" style="1" customWidth="1"/>
    <col min="11282" max="11511" width="18.5703125" style="1"/>
    <col min="11512" max="11512" width="2.28515625" style="1" bestFit="1" customWidth="1"/>
    <col min="11513" max="11513" width="17.28515625" style="1" bestFit="1" customWidth="1"/>
    <col min="11514" max="11530" width="8.140625" style="1" customWidth="1"/>
    <col min="11531" max="11531" width="7.28515625" style="1" customWidth="1"/>
    <col min="11532" max="11532" width="8.140625" style="1" customWidth="1"/>
    <col min="11533" max="11533" width="7.140625" style="1" bestFit="1" customWidth="1"/>
    <col min="11534" max="11534" width="12.28515625" style="1" customWidth="1"/>
    <col min="11535" max="11535" width="10" style="1" customWidth="1"/>
    <col min="11536" max="11536" width="13" style="1" customWidth="1"/>
    <col min="11537" max="11537" width="12.140625" style="1" customWidth="1"/>
    <col min="11538" max="11767" width="18.5703125" style="1"/>
    <col min="11768" max="11768" width="2.28515625" style="1" bestFit="1" customWidth="1"/>
    <col min="11769" max="11769" width="17.28515625" style="1" bestFit="1" customWidth="1"/>
    <col min="11770" max="11786" width="8.140625" style="1" customWidth="1"/>
    <col min="11787" max="11787" width="7.28515625" style="1" customWidth="1"/>
    <col min="11788" max="11788" width="8.140625" style="1" customWidth="1"/>
    <col min="11789" max="11789" width="7.140625" style="1" bestFit="1" customWidth="1"/>
    <col min="11790" max="11790" width="12.28515625" style="1" customWidth="1"/>
    <col min="11791" max="11791" width="10" style="1" customWidth="1"/>
    <col min="11792" max="11792" width="13" style="1" customWidth="1"/>
    <col min="11793" max="11793" width="12.140625" style="1" customWidth="1"/>
    <col min="11794" max="12023" width="18.5703125" style="1"/>
    <col min="12024" max="12024" width="2.28515625" style="1" bestFit="1" customWidth="1"/>
    <col min="12025" max="12025" width="17.28515625" style="1" bestFit="1" customWidth="1"/>
    <col min="12026" max="12042" width="8.140625" style="1" customWidth="1"/>
    <col min="12043" max="12043" width="7.28515625" style="1" customWidth="1"/>
    <col min="12044" max="12044" width="8.140625" style="1" customWidth="1"/>
    <col min="12045" max="12045" width="7.140625" style="1" bestFit="1" customWidth="1"/>
    <col min="12046" max="12046" width="12.28515625" style="1" customWidth="1"/>
    <col min="12047" max="12047" width="10" style="1" customWidth="1"/>
    <col min="12048" max="12048" width="13" style="1" customWidth="1"/>
    <col min="12049" max="12049" width="12.140625" style="1" customWidth="1"/>
    <col min="12050" max="12279" width="18.5703125" style="1"/>
    <col min="12280" max="12280" width="2.28515625" style="1" bestFit="1" customWidth="1"/>
    <col min="12281" max="12281" width="17.28515625" style="1" bestFit="1" customWidth="1"/>
    <col min="12282" max="12298" width="8.140625" style="1" customWidth="1"/>
    <col min="12299" max="12299" width="7.28515625" style="1" customWidth="1"/>
    <col min="12300" max="12300" width="8.140625" style="1" customWidth="1"/>
    <col min="12301" max="12301" width="7.140625" style="1" bestFit="1" customWidth="1"/>
    <col min="12302" max="12302" width="12.28515625" style="1" customWidth="1"/>
    <col min="12303" max="12303" width="10" style="1" customWidth="1"/>
    <col min="12304" max="12304" width="13" style="1" customWidth="1"/>
    <col min="12305" max="12305" width="12.140625" style="1" customWidth="1"/>
    <col min="12306" max="12535" width="18.5703125" style="1"/>
    <col min="12536" max="12536" width="2.28515625" style="1" bestFit="1" customWidth="1"/>
    <col min="12537" max="12537" width="17.28515625" style="1" bestFit="1" customWidth="1"/>
    <col min="12538" max="12554" width="8.140625" style="1" customWidth="1"/>
    <col min="12555" max="12555" width="7.28515625" style="1" customWidth="1"/>
    <col min="12556" max="12556" width="8.140625" style="1" customWidth="1"/>
    <col min="12557" max="12557" width="7.140625" style="1" bestFit="1" customWidth="1"/>
    <col min="12558" max="12558" width="12.28515625" style="1" customWidth="1"/>
    <col min="12559" max="12559" width="10" style="1" customWidth="1"/>
    <col min="12560" max="12560" width="13" style="1" customWidth="1"/>
    <col min="12561" max="12561" width="12.140625" style="1" customWidth="1"/>
    <col min="12562" max="12791" width="18.5703125" style="1"/>
    <col min="12792" max="12792" width="2.28515625" style="1" bestFit="1" customWidth="1"/>
    <col min="12793" max="12793" width="17.28515625" style="1" bestFit="1" customWidth="1"/>
    <col min="12794" max="12810" width="8.140625" style="1" customWidth="1"/>
    <col min="12811" max="12811" width="7.28515625" style="1" customWidth="1"/>
    <col min="12812" max="12812" width="8.140625" style="1" customWidth="1"/>
    <col min="12813" max="12813" width="7.140625" style="1" bestFit="1" customWidth="1"/>
    <col min="12814" max="12814" width="12.28515625" style="1" customWidth="1"/>
    <col min="12815" max="12815" width="10" style="1" customWidth="1"/>
    <col min="12816" max="12816" width="13" style="1" customWidth="1"/>
    <col min="12817" max="12817" width="12.140625" style="1" customWidth="1"/>
    <col min="12818" max="13047" width="18.5703125" style="1"/>
    <col min="13048" max="13048" width="2.28515625" style="1" bestFit="1" customWidth="1"/>
    <col min="13049" max="13049" width="17.28515625" style="1" bestFit="1" customWidth="1"/>
    <col min="13050" max="13066" width="8.140625" style="1" customWidth="1"/>
    <col min="13067" max="13067" width="7.28515625" style="1" customWidth="1"/>
    <col min="13068" max="13068" width="8.140625" style="1" customWidth="1"/>
    <col min="13069" max="13069" width="7.140625" style="1" bestFit="1" customWidth="1"/>
    <col min="13070" max="13070" width="12.28515625" style="1" customWidth="1"/>
    <col min="13071" max="13071" width="10" style="1" customWidth="1"/>
    <col min="13072" max="13072" width="13" style="1" customWidth="1"/>
    <col min="13073" max="13073" width="12.140625" style="1" customWidth="1"/>
    <col min="13074" max="13303" width="18.5703125" style="1"/>
    <col min="13304" max="13304" width="2.28515625" style="1" bestFit="1" customWidth="1"/>
    <col min="13305" max="13305" width="17.28515625" style="1" bestFit="1" customWidth="1"/>
    <col min="13306" max="13322" width="8.140625" style="1" customWidth="1"/>
    <col min="13323" max="13323" width="7.28515625" style="1" customWidth="1"/>
    <col min="13324" max="13324" width="8.140625" style="1" customWidth="1"/>
    <col min="13325" max="13325" width="7.140625" style="1" bestFit="1" customWidth="1"/>
    <col min="13326" max="13326" width="12.28515625" style="1" customWidth="1"/>
    <col min="13327" max="13327" width="10" style="1" customWidth="1"/>
    <col min="13328" max="13328" width="13" style="1" customWidth="1"/>
    <col min="13329" max="13329" width="12.140625" style="1" customWidth="1"/>
    <col min="13330" max="13559" width="18.5703125" style="1"/>
    <col min="13560" max="13560" width="2.28515625" style="1" bestFit="1" customWidth="1"/>
    <col min="13561" max="13561" width="17.28515625" style="1" bestFit="1" customWidth="1"/>
    <col min="13562" max="13578" width="8.140625" style="1" customWidth="1"/>
    <col min="13579" max="13579" width="7.28515625" style="1" customWidth="1"/>
    <col min="13580" max="13580" width="8.140625" style="1" customWidth="1"/>
    <col min="13581" max="13581" width="7.140625" style="1" bestFit="1" customWidth="1"/>
    <col min="13582" max="13582" width="12.28515625" style="1" customWidth="1"/>
    <col min="13583" max="13583" width="10" style="1" customWidth="1"/>
    <col min="13584" max="13584" width="13" style="1" customWidth="1"/>
    <col min="13585" max="13585" width="12.140625" style="1" customWidth="1"/>
    <col min="13586" max="13815" width="18.5703125" style="1"/>
    <col min="13816" max="13816" width="2.28515625" style="1" bestFit="1" customWidth="1"/>
    <col min="13817" max="13817" width="17.28515625" style="1" bestFit="1" customWidth="1"/>
    <col min="13818" max="13834" width="8.140625" style="1" customWidth="1"/>
    <col min="13835" max="13835" width="7.28515625" style="1" customWidth="1"/>
    <col min="13836" max="13836" width="8.140625" style="1" customWidth="1"/>
    <col min="13837" max="13837" width="7.140625" style="1" bestFit="1" customWidth="1"/>
    <col min="13838" max="13838" width="12.28515625" style="1" customWidth="1"/>
    <col min="13839" max="13839" width="10" style="1" customWidth="1"/>
    <col min="13840" max="13840" width="13" style="1" customWidth="1"/>
    <col min="13841" max="13841" width="12.140625" style="1" customWidth="1"/>
    <col min="13842" max="14071" width="18.5703125" style="1"/>
    <col min="14072" max="14072" width="2.28515625" style="1" bestFit="1" customWidth="1"/>
    <col min="14073" max="14073" width="17.28515625" style="1" bestFit="1" customWidth="1"/>
    <col min="14074" max="14090" width="8.140625" style="1" customWidth="1"/>
    <col min="14091" max="14091" width="7.28515625" style="1" customWidth="1"/>
    <col min="14092" max="14092" width="8.140625" style="1" customWidth="1"/>
    <col min="14093" max="14093" width="7.140625" style="1" bestFit="1" customWidth="1"/>
    <col min="14094" max="14094" width="12.28515625" style="1" customWidth="1"/>
    <col min="14095" max="14095" width="10" style="1" customWidth="1"/>
    <col min="14096" max="14096" width="13" style="1" customWidth="1"/>
    <col min="14097" max="14097" width="12.140625" style="1" customWidth="1"/>
    <col min="14098" max="14327" width="18.5703125" style="1"/>
    <col min="14328" max="14328" width="2.28515625" style="1" bestFit="1" customWidth="1"/>
    <col min="14329" max="14329" width="17.28515625" style="1" bestFit="1" customWidth="1"/>
    <col min="14330" max="14346" width="8.140625" style="1" customWidth="1"/>
    <col min="14347" max="14347" width="7.28515625" style="1" customWidth="1"/>
    <col min="14348" max="14348" width="8.140625" style="1" customWidth="1"/>
    <col min="14349" max="14349" width="7.140625" style="1" bestFit="1" customWidth="1"/>
    <col min="14350" max="14350" width="12.28515625" style="1" customWidth="1"/>
    <col min="14351" max="14351" width="10" style="1" customWidth="1"/>
    <col min="14352" max="14352" width="13" style="1" customWidth="1"/>
    <col min="14353" max="14353" width="12.140625" style="1" customWidth="1"/>
    <col min="14354" max="14583" width="18.5703125" style="1"/>
    <col min="14584" max="14584" width="2.28515625" style="1" bestFit="1" customWidth="1"/>
    <col min="14585" max="14585" width="17.28515625" style="1" bestFit="1" customWidth="1"/>
    <col min="14586" max="14602" width="8.140625" style="1" customWidth="1"/>
    <col min="14603" max="14603" width="7.28515625" style="1" customWidth="1"/>
    <col min="14604" max="14604" width="8.140625" style="1" customWidth="1"/>
    <col min="14605" max="14605" width="7.140625" style="1" bestFit="1" customWidth="1"/>
    <col min="14606" max="14606" width="12.28515625" style="1" customWidth="1"/>
    <col min="14607" max="14607" width="10" style="1" customWidth="1"/>
    <col min="14608" max="14608" width="13" style="1" customWidth="1"/>
    <col min="14609" max="14609" width="12.140625" style="1" customWidth="1"/>
    <col min="14610" max="14839" width="18.5703125" style="1"/>
    <col min="14840" max="14840" width="2.28515625" style="1" bestFit="1" customWidth="1"/>
    <col min="14841" max="14841" width="17.28515625" style="1" bestFit="1" customWidth="1"/>
    <col min="14842" max="14858" width="8.140625" style="1" customWidth="1"/>
    <col min="14859" max="14859" width="7.28515625" style="1" customWidth="1"/>
    <col min="14860" max="14860" width="8.140625" style="1" customWidth="1"/>
    <col min="14861" max="14861" width="7.140625" style="1" bestFit="1" customWidth="1"/>
    <col min="14862" max="14862" width="12.28515625" style="1" customWidth="1"/>
    <col min="14863" max="14863" width="10" style="1" customWidth="1"/>
    <col min="14864" max="14864" width="13" style="1" customWidth="1"/>
    <col min="14865" max="14865" width="12.140625" style="1" customWidth="1"/>
    <col min="14866" max="15095" width="18.5703125" style="1"/>
    <col min="15096" max="15096" width="2.28515625" style="1" bestFit="1" customWidth="1"/>
    <col min="15097" max="15097" width="17.28515625" style="1" bestFit="1" customWidth="1"/>
    <col min="15098" max="15114" width="8.140625" style="1" customWidth="1"/>
    <col min="15115" max="15115" width="7.28515625" style="1" customWidth="1"/>
    <col min="15116" max="15116" width="8.140625" style="1" customWidth="1"/>
    <col min="15117" max="15117" width="7.140625" style="1" bestFit="1" customWidth="1"/>
    <col min="15118" max="15118" width="12.28515625" style="1" customWidth="1"/>
    <col min="15119" max="15119" width="10" style="1" customWidth="1"/>
    <col min="15120" max="15120" width="13" style="1" customWidth="1"/>
    <col min="15121" max="15121" width="12.140625" style="1" customWidth="1"/>
    <col min="15122" max="15351" width="18.5703125" style="1"/>
    <col min="15352" max="15352" width="2.28515625" style="1" bestFit="1" customWidth="1"/>
    <col min="15353" max="15353" width="17.28515625" style="1" bestFit="1" customWidth="1"/>
    <col min="15354" max="15370" width="8.140625" style="1" customWidth="1"/>
    <col min="15371" max="15371" width="7.28515625" style="1" customWidth="1"/>
    <col min="15372" max="15372" width="8.140625" style="1" customWidth="1"/>
    <col min="15373" max="15373" width="7.140625" style="1" bestFit="1" customWidth="1"/>
    <col min="15374" max="15374" width="12.28515625" style="1" customWidth="1"/>
    <col min="15375" max="15375" width="10" style="1" customWidth="1"/>
    <col min="15376" max="15376" width="13" style="1" customWidth="1"/>
    <col min="15377" max="15377" width="12.140625" style="1" customWidth="1"/>
    <col min="15378" max="15607" width="18.5703125" style="1"/>
    <col min="15608" max="15608" width="2.28515625" style="1" bestFit="1" customWidth="1"/>
    <col min="15609" max="15609" width="17.28515625" style="1" bestFit="1" customWidth="1"/>
    <col min="15610" max="15626" width="8.140625" style="1" customWidth="1"/>
    <col min="15627" max="15627" width="7.28515625" style="1" customWidth="1"/>
    <col min="15628" max="15628" width="8.140625" style="1" customWidth="1"/>
    <col min="15629" max="15629" width="7.140625" style="1" bestFit="1" customWidth="1"/>
    <col min="15630" max="15630" width="12.28515625" style="1" customWidth="1"/>
    <col min="15631" max="15631" width="10" style="1" customWidth="1"/>
    <col min="15632" max="15632" width="13" style="1" customWidth="1"/>
    <col min="15633" max="15633" width="12.140625" style="1" customWidth="1"/>
    <col min="15634" max="15863" width="18.5703125" style="1"/>
    <col min="15864" max="15864" width="2.28515625" style="1" bestFit="1" customWidth="1"/>
    <col min="15865" max="15865" width="17.28515625" style="1" bestFit="1" customWidth="1"/>
    <col min="15866" max="15882" width="8.140625" style="1" customWidth="1"/>
    <col min="15883" max="15883" width="7.28515625" style="1" customWidth="1"/>
    <col min="15884" max="15884" width="8.140625" style="1" customWidth="1"/>
    <col min="15885" max="15885" width="7.140625" style="1" bestFit="1" customWidth="1"/>
    <col min="15886" max="15886" width="12.28515625" style="1" customWidth="1"/>
    <col min="15887" max="15887" width="10" style="1" customWidth="1"/>
    <col min="15888" max="15888" width="13" style="1" customWidth="1"/>
    <col min="15889" max="15889" width="12.140625" style="1" customWidth="1"/>
    <col min="15890" max="16119" width="18.5703125" style="1"/>
    <col min="16120" max="16120" width="2.28515625" style="1" bestFit="1" customWidth="1"/>
    <col min="16121" max="16121" width="17.28515625" style="1" bestFit="1" customWidth="1"/>
    <col min="16122" max="16138" width="8.140625" style="1" customWidth="1"/>
    <col min="16139" max="16139" width="7.28515625" style="1" customWidth="1"/>
    <col min="16140" max="16140" width="8.140625" style="1" customWidth="1"/>
    <col min="16141" max="16141" width="7.140625" style="1" bestFit="1" customWidth="1"/>
    <col min="16142" max="16142" width="12.28515625" style="1" customWidth="1"/>
    <col min="16143" max="16143" width="10" style="1" customWidth="1"/>
    <col min="16144" max="16144" width="13" style="1" customWidth="1"/>
    <col min="16145" max="16145" width="12.140625" style="1" customWidth="1"/>
    <col min="16146" max="16384" width="18.5703125" style="1"/>
  </cols>
  <sheetData>
    <row r="1" spans="1:19" x14ac:dyDescent="0.2">
      <c r="A1" s="121" t="s">
        <v>180</v>
      </c>
      <c r="B1" s="122"/>
      <c r="C1" s="122"/>
      <c r="D1" s="122"/>
      <c r="E1" s="122"/>
      <c r="F1" s="122"/>
      <c r="G1" s="122"/>
      <c r="H1" s="122"/>
      <c r="I1" s="122"/>
      <c r="J1" s="122"/>
      <c r="K1" s="122"/>
      <c r="L1" s="122"/>
      <c r="M1" s="122"/>
      <c r="N1" s="122"/>
      <c r="O1" s="122"/>
      <c r="P1" s="122"/>
      <c r="Q1" s="122"/>
      <c r="R1" s="127"/>
      <c r="S1" s="127"/>
    </row>
    <row r="2" spans="1:19" x14ac:dyDescent="0.2">
      <c r="A2" s="121"/>
      <c r="B2" s="122"/>
      <c r="C2" s="122"/>
      <c r="D2" s="122"/>
      <c r="E2" s="122"/>
      <c r="F2" s="122"/>
      <c r="G2" s="122"/>
      <c r="H2" s="122"/>
      <c r="I2" s="122"/>
      <c r="J2" s="122"/>
      <c r="K2" s="122"/>
      <c r="L2" s="122"/>
      <c r="M2" s="122"/>
      <c r="N2" s="122"/>
      <c r="O2" s="122"/>
      <c r="P2" s="122"/>
      <c r="Q2" s="122"/>
    </row>
    <row r="3" spans="1:19" ht="13.5" thickBot="1" x14ac:dyDescent="0.25"/>
    <row r="4" spans="1:19" ht="39" thickBot="1" x14ac:dyDescent="0.25">
      <c r="A4" s="2" t="s">
        <v>0</v>
      </c>
      <c r="B4" s="3" t="s">
        <v>125</v>
      </c>
      <c r="C4" s="3" t="s">
        <v>126</v>
      </c>
      <c r="D4" s="3" t="s">
        <v>127</v>
      </c>
      <c r="E4" s="3" t="s">
        <v>128</v>
      </c>
      <c r="F4" s="3" t="s">
        <v>129</v>
      </c>
      <c r="G4" s="3" t="s">
        <v>130</v>
      </c>
      <c r="H4" s="3" t="s">
        <v>131</v>
      </c>
      <c r="I4" s="3" t="s">
        <v>132</v>
      </c>
      <c r="J4" s="3" t="s">
        <v>133</v>
      </c>
      <c r="K4" s="3" t="s">
        <v>30</v>
      </c>
      <c r="L4" s="4" t="s">
        <v>25</v>
      </c>
      <c r="M4" s="4" t="s">
        <v>26</v>
      </c>
      <c r="N4" s="4" t="s">
        <v>1</v>
      </c>
      <c r="O4" s="4" t="s">
        <v>27</v>
      </c>
      <c r="P4" s="4" t="s">
        <v>28</v>
      </c>
      <c r="Q4" s="4" t="s">
        <v>29</v>
      </c>
      <c r="R4" s="3" t="s">
        <v>42</v>
      </c>
      <c r="S4" s="18" t="s">
        <v>12</v>
      </c>
    </row>
    <row r="5" spans="1:19" ht="13.5" thickBot="1" x14ac:dyDescent="0.25">
      <c r="A5" s="5" t="s">
        <v>8</v>
      </c>
      <c r="B5" s="6">
        <v>0</v>
      </c>
      <c r="C5" s="6">
        <v>0</v>
      </c>
      <c r="D5" s="6">
        <v>0</v>
      </c>
      <c r="E5" s="6">
        <v>0</v>
      </c>
      <c r="F5" s="6">
        <v>0</v>
      </c>
      <c r="G5" s="6">
        <v>0</v>
      </c>
      <c r="H5" s="6">
        <v>0</v>
      </c>
      <c r="I5" s="6">
        <v>0</v>
      </c>
      <c r="J5" s="6">
        <v>0</v>
      </c>
      <c r="K5" s="6">
        <f>SUM(B5:J5)</f>
        <v>0</v>
      </c>
      <c r="L5" s="7">
        <v>10</v>
      </c>
      <c r="M5" s="7">
        <f>PRODUCT(K5,L5)</f>
        <v>0</v>
      </c>
      <c r="N5" s="8">
        <v>1200</v>
      </c>
      <c r="O5" s="30">
        <f>IF(M5&gt;=N5, N5/4, M5/4)</f>
        <v>0</v>
      </c>
      <c r="P5" s="30" t="str">
        <f>IF(M5&gt;=N5, M5-N5,"$0.00")</f>
        <v>$0.00</v>
      </c>
      <c r="Q5" s="7">
        <f>O5+P5</f>
        <v>0</v>
      </c>
      <c r="R5" s="17">
        <v>1.2E-2</v>
      </c>
      <c r="S5" s="9">
        <f>(Q5*R5)+Q5</f>
        <v>0</v>
      </c>
    </row>
    <row r="6" spans="1:19" ht="13.5" thickBot="1" x14ac:dyDescent="0.25">
      <c r="A6" s="5" t="s">
        <v>9</v>
      </c>
      <c r="B6" s="6">
        <v>0</v>
      </c>
      <c r="C6" s="6">
        <v>0</v>
      </c>
      <c r="D6" s="6">
        <v>0</v>
      </c>
      <c r="E6" s="6">
        <v>0</v>
      </c>
      <c r="F6" s="6">
        <v>0</v>
      </c>
      <c r="G6" s="6">
        <v>0</v>
      </c>
      <c r="H6" s="6">
        <v>0</v>
      </c>
      <c r="I6" s="6">
        <v>0</v>
      </c>
      <c r="J6" s="6">
        <v>0</v>
      </c>
      <c r="K6" s="6">
        <f>SUM(B6:J6)</f>
        <v>0</v>
      </c>
      <c r="L6" s="7">
        <v>10.24</v>
      </c>
      <c r="M6" s="7">
        <f>PRODUCT(K6,L6)</f>
        <v>0</v>
      </c>
      <c r="N6" s="8">
        <v>1200</v>
      </c>
      <c r="O6" s="30">
        <f t="shared" ref="O6:O9" si="0">IF(M6&gt;=N6, N6/4, M6/4)</f>
        <v>0</v>
      </c>
      <c r="P6" s="30" t="str">
        <f t="shared" ref="P6:P9" si="1">IF(M6&gt;=N6, M6-N6,"$0.00")</f>
        <v>$0.00</v>
      </c>
      <c r="Q6" s="7">
        <f t="shared" ref="Q6:Q9" si="2">O6+P6</f>
        <v>0</v>
      </c>
      <c r="R6" s="17">
        <v>1.2E-2</v>
      </c>
      <c r="S6" s="9">
        <f t="shared" ref="S6:S9" si="3">(Q6*R6)+Q6</f>
        <v>0</v>
      </c>
    </row>
    <row r="7" spans="1:19" ht="13.5" thickBot="1" x14ac:dyDescent="0.25">
      <c r="A7" s="5" t="s">
        <v>6</v>
      </c>
      <c r="B7" s="6">
        <v>0</v>
      </c>
      <c r="C7" s="6">
        <v>0</v>
      </c>
      <c r="D7" s="6">
        <v>0</v>
      </c>
      <c r="E7" s="6">
        <v>0</v>
      </c>
      <c r="F7" s="6">
        <v>0</v>
      </c>
      <c r="G7" s="6">
        <v>0</v>
      </c>
      <c r="H7" s="6">
        <v>0</v>
      </c>
      <c r="I7" s="6">
        <v>0</v>
      </c>
      <c r="J7" s="6">
        <v>0</v>
      </c>
      <c r="K7" s="6">
        <f>SUM(B7:J7)</f>
        <v>0</v>
      </c>
      <c r="L7" s="7">
        <v>10.58</v>
      </c>
      <c r="M7" s="7">
        <f>PRODUCT(K7,L7)</f>
        <v>0</v>
      </c>
      <c r="N7" s="8">
        <v>0</v>
      </c>
      <c r="O7" s="30">
        <f t="shared" si="0"/>
        <v>0</v>
      </c>
      <c r="P7" s="30">
        <f t="shared" si="1"/>
        <v>0</v>
      </c>
      <c r="Q7" s="7">
        <f t="shared" si="2"/>
        <v>0</v>
      </c>
      <c r="R7" s="17">
        <v>1.2E-2</v>
      </c>
      <c r="S7" s="9">
        <f t="shared" si="3"/>
        <v>0</v>
      </c>
    </row>
    <row r="8" spans="1:19" ht="13.5" thickBot="1" x14ac:dyDescent="0.25">
      <c r="A8" s="5" t="s">
        <v>7</v>
      </c>
      <c r="B8" s="6">
        <v>0</v>
      </c>
      <c r="C8" s="6">
        <v>0</v>
      </c>
      <c r="D8" s="6">
        <v>0</v>
      </c>
      <c r="E8" s="6">
        <v>0</v>
      </c>
      <c r="F8" s="6">
        <v>0</v>
      </c>
      <c r="G8" s="6">
        <v>0</v>
      </c>
      <c r="H8" s="6">
        <v>0</v>
      </c>
      <c r="I8" s="6">
        <v>0</v>
      </c>
      <c r="J8" s="6">
        <v>0</v>
      </c>
      <c r="K8" s="6">
        <f>SUM(B8:J8)</f>
        <v>0</v>
      </c>
      <c r="L8" s="7">
        <v>10.88</v>
      </c>
      <c r="M8" s="7">
        <f>PRODUCT(K8,L8)</f>
        <v>0</v>
      </c>
      <c r="N8" s="8">
        <v>0</v>
      </c>
      <c r="O8" s="30">
        <f t="shared" si="0"/>
        <v>0</v>
      </c>
      <c r="P8" s="30">
        <f t="shared" si="1"/>
        <v>0</v>
      </c>
      <c r="Q8" s="7">
        <f t="shared" si="2"/>
        <v>0</v>
      </c>
      <c r="R8" s="17">
        <v>1.2E-2</v>
      </c>
      <c r="S8" s="9">
        <f t="shared" si="3"/>
        <v>0</v>
      </c>
    </row>
    <row r="9" spans="1:19" ht="13.5" thickBot="1" x14ac:dyDescent="0.25">
      <c r="A9" s="5" t="s">
        <v>10</v>
      </c>
      <c r="B9" s="6">
        <v>0</v>
      </c>
      <c r="C9" s="6">
        <v>0</v>
      </c>
      <c r="D9" s="6">
        <v>0</v>
      </c>
      <c r="E9" s="6">
        <v>0</v>
      </c>
      <c r="F9" s="6">
        <v>0</v>
      </c>
      <c r="G9" s="6">
        <v>0</v>
      </c>
      <c r="H9" s="6">
        <v>0</v>
      </c>
      <c r="I9" s="6">
        <v>0</v>
      </c>
      <c r="J9" s="6">
        <v>0</v>
      </c>
      <c r="K9" s="6">
        <f>SUM(B9:J9)</f>
        <v>0</v>
      </c>
      <c r="L9" s="7">
        <v>10</v>
      </c>
      <c r="M9" s="7">
        <f>PRODUCT(K9,L9)</f>
        <v>0</v>
      </c>
      <c r="N9" s="8">
        <v>0</v>
      </c>
      <c r="O9" s="30">
        <f t="shared" si="0"/>
        <v>0</v>
      </c>
      <c r="P9" s="30">
        <f t="shared" si="1"/>
        <v>0</v>
      </c>
      <c r="Q9" s="7">
        <f t="shared" si="2"/>
        <v>0</v>
      </c>
      <c r="R9" s="17">
        <v>7.4999999999999997E-2</v>
      </c>
      <c r="S9" s="9">
        <f t="shared" si="3"/>
        <v>0</v>
      </c>
    </row>
    <row r="10" spans="1:19" ht="13.5" thickBot="1" x14ac:dyDescent="0.25">
      <c r="N10" s="12"/>
    </row>
    <row r="11" spans="1:19" ht="13.5" thickBot="1" x14ac:dyDescent="0.25">
      <c r="A11" s="13" t="s">
        <v>2</v>
      </c>
      <c r="B11" s="10">
        <f t="shared" ref="B11" si="4">SUM(B5:B9)</f>
        <v>0</v>
      </c>
      <c r="C11" s="10">
        <f t="shared" ref="C11:K11" si="5">SUM(C5:C9)</f>
        <v>0</v>
      </c>
      <c r="D11" s="10">
        <f t="shared" si="5"/>
        <v>0</v>
      </c>
      <c r="E11" s="10">
        <f t="shared" si="5"/>
        <v>0</v>
      </c>
      <c r="F11" s="10">
        <f t="shared" si="5"/>
        <v>0</v>
      </c>
      <c r="G11" s="10">
        <f t="shared" si="5"/>
        <v>0</v>
      </c>
      <c r="H11" s="10">
        <f t="shared" si="5"/>
        <v>0</v>
      </c>
      <c r="I11" s="10">
        <f t="shared" si="5"/>
        <v>0</v>
      </c>
      <c r="J11" s="10">
        <f t="shared" ref="J11" si="6">SUM(J5:J9)</f>
        <v>0</v>
      </c>
      <c r="K11" s="10">
        <f t="shared" si="5"/>
        <v>0</v>
      </c>
      <c r="L11" s="14"/>
      <c r="N11" s="123"/>
      <c r="O11" s="123"/>
      <c r="P11" s="124"/>
      <c r="Q11" s="125" t="s">
        <v>41</v>
      </c>
      <c r="R11" s="126"/>
      <c r="S11" s="19">
        <f>SUM(S5:S9)</f>
        <v>0</v>
      </c>
    </row>
    <row r="12" spans="1:19" x14ac:dyDescent="0.2">
      <c r="A12" s="13" t="s">
        <v>3</v>
      </c>
      <c r="B12" s="10">
        <f>SUM(B5:B6)</f>
        <v>0</v>
      </c>
      <c r="C12" s="10">
        <f t="shared" ref="C12:K12" si="7">SUM(C5:C6)</f>
        <v>0</v>
      </c>
      <c r="D12" s="10">
        <f t="shared" si="7"/>
        <v>0</v>
      </c>
      <c r="E12" s="10">
        <f t="shared" si="7"/>
        <v>0</v>
      </c>
      <c r="F12" s="10">
        <f t="shared" si="7"/>
        <v>0</v>
      </c>
      <c r="G12" s="10">
        <f t="shared" si="7"/>
        <v>0</v>
      </c>
      <c r="H12" s="10">
        <f t="shared" si="7"/>
        <v>0</v>
      </c>
      <c r="I12" s="10">
        <f t="shared" si="7"/>
        <v>0</v>
      </c>
      <c r="J12" s="10">
        <f t="shared" ref="J12" si="8">SUM(J5:J6)</f>
        <v>0</v>
      </c>
      <c r="K12" s="10">
        <f t="shared" si="7"/>
        <v>0</v>
      </c>
    </row>
    <row r="13" spans="1:19" x14ac:dyDescent="0.2">
      <c r="A13" s="13" t="s">
        <v>4</v>
      </c>
      <c r="B13" s="10">
        <f>SUM(B7:B9)</f>
        <v>0</v>
      </c>
      <c r="C13" s="10">
        <f t="shared" ref="C13:K13" si="9">SUM(C7:C9)</f>
        <v>0</v>
      </c>
      <c r="D13" s="10">
        <f t="shared" si="9"/>
        <v>0</v>
      </c>
      <c r="E13" s="10">
        <f t="shared" si="9"/>
        <v>0</v>
      </c>
      <c r="F13" s="10">
        <f t="shared" si="9"/>
        <v>0</v>
      </c>
      <c r="G13" s="10">
        <f t="shared" si="9"/>
        <v>0</v>
      </c>
      <c r="H13" s="10">
        <f t="shared" si="9"/>
        <v>0</v>
      </c>
      <c r="I13" s="10">
        <f t="shared" si="9"/>
        <v>0</v>
      </c>
      <c r="J13" s="10">
        <f t="shared" ref="J13" si="10">SUM(J7:J9)</f>
        <v>0</v>
      </c>
      <c r="K13" s="10">
        <f t="shared" si="9"/>
        <v>0</v>
      </c>
    </row>
    <row r="14" spans="1:19" x14ac:dyDescent="0.2">
      <c r="A14" s="13" t="s">
        <v>5</v>
      </c>
      <c r="B14" s="15" t="e">
        <f t="shared" ref="B14:K14" si="11">B12/B11</f>
        <v>#DIV/0!</v>
      </c>
      <c r="C14" s="15" t="e">
        <f t="shared" si="11"/>
        <v>#DIV/0!</v>
      </c>
      <c r="D14" s="15" t="e">
        <f t="shared" si="11"/>
        <v>#DIV/0!</v>
      </c>
      <c r="E14" s="15" t="e">
        <f t="shared" si="11"/>
        <v>#DIV/0!</v>
      </c>
      <c r="F14" s="15" t="e">
        <f t="shared" si="11"/>
        <v>#DIV/0!</v>
      </c>
      <c r="G14" s="15" t="e">
        <f t="shared" si="11"/>
        <v>#DIV/0!</v>
      </c>
      <c r="H14" s="15" t="e">
        <f t="shared" si="11"/>
        <v>#DIV/0!</v>
      </c>
      <c r="I14" s="15" t="e">
        <f t="shared" si="11"/>
        <v>#DIV/0!</v>
      </c>
      <c r="J14" s="15" t="e">
        <f t="shared" ref="J14" si="12">J12/J11</f>
        <v>#DIV/0!</v>
      </c>
      <c r="K14" s="15" t="e">
        <f t="shared" si="11"/>
        <v>#DIV/0!</v>
      </c>
    </row>
    <row r="19" spans="1:6" x14ac:dyDescent="0.2">
      <c r="A19" s="1" t="s">
        <v>31</v>
      </c>
    </row>
    <row r="20" spans="1:6" x14ac:dyDescent="0.2">
      <c r="A20" s="1" t="s">
        <v>32</v>
      </c>
    </row>
    <row r="21" spans="1:6" x14ac:dyDescent="0.2">
      <c r="A21" s="1" t="s">
        <v>33</v>
      </c>
    </row>
    <row r="22" spans="1:6" x14ac:dyDescent="0.2">
      <c r="A22" s="27" t="s">
        <v>34</v>
      </c>
    </row>
    <row r="26" spans="1:6" x14ac:dyDescent="0.2">
      <c r="A26" s="1" t="s">
        <v>21</v>
      </c>
    </row>
    <row r="27" spans="1:6" x14ac:dyDescent="0.2">
      <c r="B27" s="1"/>
      <c r="C27" s="1"/>
      <c r="D27" s="1"/>
      <c r="E27" s="1"/>
      <c r="F27" s="1"/>
    </row>
  </sheetData>
  <mergeCells count="4">
    <mergeCell ref="A2:Q2"/>
    <mergeCell ref="N11:P11"/>
    <mergeCell ref="Q11:R11"/>
    <mergeCell ref="A1:S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Roster</vt:lpstr>
      <vt:lpstr>20xxFY OPS</vt:lpstr>
      <vt:lpstr>Summer B 20xx</vt:lpstr>
      <vt:lpstr>Fall 20xx</vt:lpstr>
      <vt:lpstr>Spring 20xx</vt:lpstr>
      <vt:lpstr>Summer A 20xx</vt:lpstr>
    </vt:vector>
  </TitlesOfParts>
  <Company>University of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Piazza,Joseph Charles</cp:lastModifiedBy>
  <dcterms:created xsi:type="dcterms:W3CDTF">2015-05-20T13:27:57Z</dcterms:created>
  <dcterms:modified xsi:type="dcterms:W3CDTF">2022-08-08T15:19:17Z</dcterms:modified>
</cp:coreProperties>
</file>